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Документ" sheetId="1" r:id="rId1"/>
  </sheets>
  <definedNames>
    <definedName name="_xlnm.Print_Titles" localSheetId="0">'Документ'!$7:$9</definedName>
  </definedNames>
  <calcPr fullCalcOnLoad="1"/>
</workbook>
</file>

<file path=xl/sharedStrings.xml><?xml version="1.0" encoding="utf-8"?>
<sst xmlns="http://schemas.openxmlformats.org/spreadsheetml/2006/main" count="234" uniqueCount="99">
  <si>
    <t>(рублей)</t>
  </si>
  <si>
    <t>Наименование</t>
  </si>
  <si>
    <t>Целевая статья</t>
  </si>
  <si>
    <t>Группы и подгруппы видов расходов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</si>
  <si>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</si>
  <si>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</si>
  <si>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</si>
  <si>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</si>
  <si>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>Муниципальная программа "Развитие жилищно-коммунального хозяйства сельского поселения "Деревня Карцово"</t>
  </si>
  <si>
    <t>03 0 00 00000</t>
  </si>
  <si>
    <t xml:space="preserve">  Подпрограмма "Благоустройство территорий сельского поселения "Деревня Карцово"</t>
  </si>
  <si>
    <t>03 3 00 00000</t>
  </si>
  <si>
    <t xml:space="preserve">    Подпрограмма "Благоустройство территорий сельского поселения "Деревня Карцово"</t>
  </si>
  <si>
    <t xml:space="preserve">      Уличное освещение</t>
  </si>
  <si>
    <t>03 3 00 00010</t>
  </si>
  <si>
    <t xml:space="preserve">      Мероприятия в области благоустройства</t>
  </si>
  <si>
    <t>03 3 00 00040</t>
  </si>
  <si>
    <t>Мероприятия в области культуры</t>
  </si>
  <si>
    <t>10 0 00 00000</t>
  </si>
  <si>
    <t xml:space="preserve">  Мероприятия в области культуры</t>
  </si>
  <si>
    <t xml:space="preserve">    Мероприятия в области культуры</t>
  </si>
  <si>
    <t xml:space="preserve">      Мероприятия в области культуры</t>
  </si>
  <si>
    <t>Обеспечение деятельности администрации (исполнительно-распорядительного органа) МО СП "Деревня Карцово"</t>
  </si>
  <si>
    <t>25 0 00 00000</t>
  </si>
  <si>
    <t xml:space="preserve">  Обеспечение деятельности администрации (исполнительно-распорядительного органа) МО СП "Деревня Карцово"</t>
  </si>
  <si>
    <t xml:space="preserve">    Обеспечение деятельности администрации (исполнительно-распорядительного органа) МО СП "Деревня Карцово"</t>
  </si>
  <si>
    <t xml:space="preserve">      Высшее должностное лицо администрации (исполнительно-распорядительного органа) МО СП "Деревня Карцово"</t>
  </si>
  <si>
    <t>25 0 00 00300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</si>
  <si>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</si>
  <si>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</si>
  <si>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</si>
  <si>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</si>
  <si>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</si>
  <si>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25 0 00 00400</t>
  </si>
  <si>
    <t xml:space="preserve">        Иные бюджетные ассигнования</t>
  </si>
  <si>
    <t>800</t>
  </si>
  <si>
    <t xml:space="preserve">          Уплата налогов, сборов и иных платежей</t>
  </si>
  <si>
    <t>850</t>
  </si>
  <si>
    <t xml:space="preserve">      Выполнение других обязательств муниципального образования СП "Деревня Карцово"</t>
  </si>
  <si>
    <t>25 0 00 92030</t>
  </si>
  <si>
    <t>Осуществление переданных полномочий</t>
  </si>
  <si>
    <t>30 0 00 00000</t>
  </si>
  <si>
    <t xml:space="preserve">  Осуществление переданных полномочий</t>
  </si>
  <si>
    <t xml:space="preserve">    Осуществление переданных полномочий</t>
  </si>
  <si>
    <t xml:space="preserve">      Осуществление переданных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РФ.</t>
  </si>
  <si>
    <t xml:space="preserve">      Осуществление переданных полномочий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вкючая создание и обеспечение функционирование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РФ.</t>
  </si>
  <si>
    <t xml:space="preserve">      Осуществление полномочий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законодательством.</t>
  </si>
  <si>
    <t xml:space="preserve">      Осуществление полномочий на организацию сбора и вывоза бытовых отходов и мусора.</t>
  </si>
  <si>
    <t xml:space="preserve">      Осуществление полномочий на организацию ритуальных услуг и содержание мест захоронения.</t>
  </si>
  <si>
    <t xml:space="preserve">      Осуществление полномочий по содержанию дома культуры</t>
  </si>
  <si>
    <t>30 0 00 02000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</si>
  <si>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</si>
  <si>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</si>
  <si>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</si>
  <si>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</si>
  <si>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  Осуществление полномочий СП "Деревня Карцово" по оказанию мер социальной поддержки специалистов. работающих в сельской местности</t>
  </si>
  <si>
    <t>30 0 00 03000</t>
  </si>
  <si>
    <t xml:space="preserve">      Мероприятия в части осуществления первичного воинского учета на территориях, где отсутствуют военные комиссариаты</t>
  </si>
  <si>
    <t>Итого</t>
  </si>
  <si>
    <t>План на 2016 год (руб.)</t>
  </si>
  <si>
    <t>30 0 П0 00040</t>
  </si>
  <si>
    <t>30 0 П0 00050</t>
  </si>
  <si>
    <t>30 0 П0 00060</t>
  </si>
  <si>
    <t>30 0 П0 00180</t>
  </si>
  <si>
    <t>30 0 П0 00220</t>
  </si>
  <si>
    <t>33 0 00 51180</t>
  </si>
  <si>
    <t>Прочие работы, услуги</t>
  </si>
  <si>
    <t>244</t>
  </si>
  <si>
    <t>50 0 33 00000</t>
  </si>
  <si>
    <t xml:space="preserve">          " Оздоровление экологической обстановки в Дзержинском районе" ( 2014-2018 гг.)</t>
  </si>
  <si>
    <t xml:space="preserve">            Мероприятия в рамках реализации муниципальной программы" Оздоровление экологической обстановки в Дзержинском районе" ( 2014-2018 гг.)</t>
  </si>
  <si>
    <t>67799</t>
  </si>
  <si>
    <t>42549</t>
  </si>
  <si>
    <t>45753</t>
  </si>
  <si>
    <t>88302</t>
  </si>
  <si>
    <t>23019</t>
  </si>
  <si>
    <t>838900</t>
  </si>
  <si>
    <t>14299</t>
  </si>
  <si>
    <t>30000</t>
  </si>
  <si>
    <t>28273</t>
  </si>
  <si>
    <t>60000</t>
  </si>
  <si>
    <t>2300</t>
  </si>
  <si>
    <t>2000</t>
  </si>
  <si>
    <t>34256</t>
  </si>
  <si>
    <t>38556</t>
  </si>
  <si>
    <t>7620</t>
  </si>
  <si>
    <t>188611</t>
  </si>
  <si>
    <t>518854</t>
  </si>
  <si>
    <t>715085</t>
  </si>
  <si>
    <t>353614</t>
  </si>
  <si>
    <t>187921</t>
  </si>
  <si>
    <t>100000</t>
  </si>
  <si>
    <t>262307</t>
  </si>
  <si>
    <t>362307</t>
  </si>
  <si>
    <t>807683</t>
  </si>
  <si>
    <t>исполнено</t>
  </si>
  <si>
    <t>% исполнения</t>
  </si>
  <si>
    <t>Исполнение распределения бюджетных ассигнований муниципального бюджета по целевым статьям (государственным программам и непрограммным направлениям деятельности), группам и подгруппам видов расходов классификации расходов бюджетов за 2016 год</t>
  </si>
  <si>
    <t xml:space="preserve">Приложение № 4
к Решению сельской Думы
 сельского поселения
 "Деревня Карцово"
 № 82  от 09.03.2017  г.   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</si>
</sst>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4"/>
      <name val="Arial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2">
    <xf numFmtId="0" fontId="0" fillId="2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1">
      <alignment vertical="top" wrapText="1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31" fillId="32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42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9" fillId="2" borderId="11" xfId="0" applyFont="1" applyFill="1" applyBorder="1" applyAlignment="1">
      <alignment/>
    </xf>
    <xf numFmtId="4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" fontId="49" fillId="2" borderId="11" xfId="0" applyNumberFormat="1" applyFont="1" applyFill="1" applyBorder="1" applyAlignment="1">
      <alignment/>
    </xf>
    <xf numFmtId="49" fontId="49" fillId="2" borderId="0" xfId="0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50" fillId="0" borderId="0" xfId="0" applyNumberFormat="1" applyFont="1" applyFill="1" applyAlignment="1">
      <alignment horizontal="center" vertical="top"/>
    </xf>
    <xf numFmtId="1" fontId="2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 horizontal="center" vertical="top" wrapText="1"/>
    </xf>
    <xf numFmtId="49" fontId="49" fillId="0" borderId="0" xfId="0" applyNumberFormat="1" applyFont="1" applyFill="1" applyAlignment="1">
      <alignment horizontal="center" vertical="top"/>
    </xf>
    <xf numFmtId="0" fontId="49" fillId="0" borderId="1" xfId="0" applyFont="1" applyFill="1" applyBorder="1" applyAlignment="1">
      <alignment horizontal="center" vertical="center" shrinkToFit="1"/>
    </xf>
    <xf numFmtId="1" fontId="49" fillId="0" borderId="12" xfId="0" applyNumberFormat="1" applyFont="1" applyFill="1" applyBorder="1" applyAlignment="1">
      <alignment horizontal="center" vertical="center" shrinkToFit="1"/>
    </xf>
    <xf numFmtId="49" fontId="49" fillId="0" borderId="13" xfId="0" applyNumberFormat="1" applyFont="1" applyFill="1" applyBorder="1" applyAlignment="1">
      <alignment horizontal="center" vertical="top"/>
    </xf>
    <xf numFmtId="1" fontId="2" fillId="0" borderId="13" xfId="0" applyNumberFormat="1" applyFont="1" applyFill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left" vertical="top" wrapText="1"/>
    </xf>
    <xf numFmtId="1" fontId="51" fillId="0" borderId="13" xfId="0" applyNumberFormat="1" applyFont="1" applyFill="1" applyBorder="1" applyAlignment="1">
      <alignment horizontal="right" vertical="top" shrinkToFit="1"/>
    </xf>
    <xf numFmtId="49" fontId="4" fillId="0" borderId="13" xfId="0" applyNumberFormat="1" applyFont="1" applyFill="1" applyBorder="1" applyAlignment="1">
      <alignment horizontal="center" vertical="top"/>
    </xf>
    <xf numFmtId="0" fontId="51" fillId="0" borderId="1" xfId="33" applyNumberFormat="1" applyFont="1" applyFill="1" applyProtection="1">
      <alignment vertical="top" wrapText="1"/>
      <protection locked="0"/>
    </xf>
    <xf numFmtId="0" fontId="52" fillId="0" borderId="1" xfId="0" applyFont="1" applyFill="1" applyBorder="1" applyAlignment="1">
      <alignment horizontal="left"/>
    </xf>
    <xf numFmtId="1" fontId="53" fillId="0" borderId="13" xfId="0" applyNumberFormat="1" applyFont="1" applyFill="1" applyBorder="1" applyAlignment="1">
      <alignment horizontal="right" vertical="top" shrinkToFit="1"/>
    </xf>
    <xf numFmtId="1" fontId="2" fillId="0" borderId="0" xfId="0" applyNumberFormat="1" applyFont="1" applyFill="1" applyAlignment="1">
      <alignment horizontal="right"/>
    </xf>
    <xf numFmtId="3" fontId="51" fillId="0" borderId="13" xfId="0" applyNumberFormat="1" applyFont="1" applyFill="1" applyBorder="1" applyAlignment="1">
      <alignment horizontal="right" vertical="top" shrinkToFit="1"/>
    </xf>
    <xf numFmtId="9" fontId="53" fillId="0" borderId="13" xfId="0" applyNumberFormat="1" applyFont="1" applyFill="1" applyBorder="1" applyAlignment="1">
      <alignment horizontal="right" vertical="top" shrinkToFi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7" xfId="0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 horizontal="left" wrapText="1"/>
    </xf>
    <xf numFmtId="0" fontId="5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 wrapText="1"/>
    </xf>
    <xf numFmtId="0" fontId="49" fillId="0" borderId="18" xfId="0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0" fillId="0" borderId="13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76"/>
  <sheetViews>
    <sheetView showGridLines="0" tabSelected="1" zoomScale="75" zoomScaleNormal="75" zoomScalePageLayoutView="0" workbookViewId="0" topLeftCell="A1">
      <pane ySplit="9" topLeftCell="A34" activePane="bottomLeft" state="frozen"/>
      <selection pane="topLeft" activeCell="A1" sqref="A1"/>
      <selection pane="bottomLeft" activeCell="F74" sqref="A1:F74"/>
    </sheetView>
  </sheetViews>
  <sheetFormatPr defaultColWidth="9.140625" defaultRowHeight="12.75" outlineLevelRow="5"/>
  <cols>
    <col min="1" max="1" width="62.28125" style="1" customWidth="1"/>
    <col min="2" max="2" width="15.140625" style="1" bestFit="1" customWidth="1"/>
    <col min="3" max="3" width="7.421875" style="1" customWidth="1"/>
    <col min="4" max="4" width="13.7109375" style="5" customWidth="1"/>
    <col min="5" max="5" width="10.28125" style="8" customWidth="1"/>
    <col min="6" max="6" width="13.28125" style="5" customWidth="1"/>
    <col min="7" max="16384" width="9.140625" style="1" customWidth="1"/>
  </cols>
  <sheetData>
    <row r="1" ht="21.75" customHeight="1"/>
    <row r="2" spans="1:6" ht="99" customHeight="1">
      <c r="A2" s="33" t="s">
        <v>98</v>
      </c>
      <c r="B2" s="33"/>
      <c r="C2" s="33"/>
      <c r="D2" s="33"/>
      <c r="E2" s="34"/>
      <c r="F2" s="34"/>
    </row>
    <row r="3" spans="1:6" ht="74.25" customHeight="1">
      <c r="A3" s="31" t="s">
        <v>97</v>
      </c>
      <c r="B3" s="31"/>
      <c r="C3" s="31"/>
      <c r="D3" s="31"/>
      <c r="E3" s="32"/>
      <c r="F3" s="32"/>
    </row>
    <row r="4" spans="1:6" ht="15.75">
      <c r="A4" s="35"/>
      <c r="B4" s="35"/>
      <c r="C4" s="35"/>
      <c r="D4" s="35"/>
      <c r="E4" s="9"/>
      <c r="F4" s="10"/>
    </row>
    <row r="5" spans="1:6" ht="12.75">
      <c r="A5" s="36"/>
      <c r="B5" s="36"/>
      <c r="C5" s="36"/>
      <c r="D5" s="36"/>
      <c r="E5" s="11"/>
      <c r="F5" s="10"/>
    </row>
    <row r="6" spans="1:6" ht="12.75">
      <c r="A6" s="37"/>
      <c r="B6" s="37"/>
      <c r="C6" s="37"/>
      <c r="D6" s="37"/>
      <c r="E6" s="12"/>
      <c r="F6" s="23" t="s">
        <v>0</v>
      </c>
    </row>
    <row r="7" spans="1:6" s="2" customFormat="1" ht="15.75" customHeight="1">
      <c r="A7" s="26" t="s">
        <v>1</v>
      </c>
      <c r="B7" s="26" t="s">
        <v>2</v>
      </c>
      <c r="C7" s="26" t="s">
        <v>3</v>
      </c>
      <c r="D7" s="28" t="s">
        <v>59</v>
      </c>
      <c r="E7" s="38" t="s">
        <v>95</v>
      </c>
      <c r="F7" s="40" t="s">
        <v>96</v>
      </c>
    </row>
    <row r="8" spans="1:6" s="2" customFormat="1" ht="56.25" customHeight="1">
      <c r="A8" s="27"/>
      <c r="B8" s="27"/>
      <c r="C8" s="27"/>
      <c r="D8" s="29"/>
      <c r="E8" s="39"/>
      <c r="F8" s="41"/>
    </row>
    <row r="9" spans="1:6" ht="12.75">
      <c r="A9" s="13">
        <v>1</v>
      </c>
      <c r="B9" s="13">
        <v>2</v>
      </c>
      <c r="C9" s="13">
        <v>3</v>
      </c>
      <c r="D9" s="14">
        <v>4</v>
      </c>
      <c r="E9" s="15">
        <v>5</v>
      </c>
      <c r="F9" s="16">
        <v>6</v>
      </c>
    </row>
    <row r="10" spans="1:6" ht="47.25">
      <c r="A10" s="17" t="s">
        <v>8</v>
      </c>
      <c r="B10" s="17" t="s">
        <v>9</v>
      </c>
      <c r="C10" s="17"/>
      <c r="D10" s="18">
        <f>SUM(D12)</f>
        <v>362310</v>
      </c>
      <c r="E10" s="19" t="s">
        <v>93</v>
      </c>
      <c r="F10" s="25">
        <f aca="true" t="shared" si="0" ref="F10:F73">SUM(E10/D10)</f>
        <v>0.9999917197979631</v>
      </c>
    </row>
    <row r="11" spans="1:6" ht="31.5" outlineLevel="1">
      <c r="A11" s="17" t="s">
        <v>10</v>
      </c>
      <c r="B11" s="17" t="s">
        <v>11</v>
      </c>
      <c r="C11" s="17"/>
      <c r="D11" s="18">
        <f>SUM(D12)</f>
        <v>362310</v>
      </c>
      <c r="E11" s="19" t="s">
        <v>93</v>
      </c>
      <c r="F11" s="25">
        <f t="shared" si="0"/>
        <v>0.9999917197979631</v>
      </c>
    </row>
    <row r="12" spans="1:7" ht="31.5" outlineLevel="2">
      <c r="A12" s="17" t="s">
        <v>12</v>
      </c>
      <c r="B12" s="17" t="s">
        <v>11</v>
      </c>
      <c r="C12" s="17"/>
      <c r="D12" s="18">
        <f>SUM(D14+D16)</f>
        <v>362310</v>
      </c>
      <c r="E12" s="19" t="s">
        <v>93</v>
      </c>
      <c r="F12" s="25">
        <f t="shared" si="0"/>
        <v>0.9999917197979631</v>
      </c>
      <c r="G12" s="5"/>
    </row>
    <row r="13" spans="1:6" ht="15.75" outlineLevel="3">
      <c r="A13" s="17" t="s">
        <v>13</v>
      </c>
      <c r="B13" s="17" t="s">
        <v>14</v>
      </c>
      <c r="C13" s="17"/>
      <c r="D13" s="18">
        <v>262310</v>
      </c>
      <c r="E13" s="19" t="s">
        <v>92</v>
      </c>
      <c r="F13" s="25">
        <f t="shared" si="0"/>
        <v>0.9999885631504708</v>
      </c>
    </row>
    <row r="14" spans="1:6" ht="31.5" outlineLevel="4">
      <c r="A14" s="17" t="s">
        <v>4</v>
      </c>
      <c r="B14" s="17" t="s">
        <v>14</v>
      </c>
      <c r="C14" s="17" t="s">
        <v>5</v>
      </c>
      <c r="D14" s="18">
        <v>262310</v>
      </c>
      <c r="E14" s="19" t="s">
        <v>92</v>
      </c>
      <c r="F14" s="25">
        <f t="shared" si="0"/>
        <v>0.9999885631504708</v>
      </c>
    </row>
    <row r="15" spans="1:6" ht="31.5" outlineLevel="5">
      <c r="A15" s="17" t="s">
        <v>6</v>
      </c>
      <c r="B15" s="17" t="s">
        <v>14</v>
      </c>
      <c r="C15" s="17" t="s">
        <v>7</v>
      </c>
      <c r="D15" s="18">
        <v>262310</v>
      </c>
      <c r="E15" s="19" t="s">
        <v>92</v>
      </c>
      <c r="F15" s="25">
        <f t="shared" si="0"/>
        <v>0.9999885631504708</v>
      </c>
    </row>
    <row r="16" spans="1:6" ht="15.75" outlineLevel="3">
      <c r="A16" s="17" t="s">
        <v>15</v>
      </c>
      <c r="B16" s="17" t="s">
        <v>16</v>
      </c>
      <c r="C16" s="17"/>
      <c r="D16" s="18">
        <v>100000</v>
      </c>
      <c r="E16" s="19" t="s">
        <v>91</v>
      </c>
      <c r="F16" s="25">
        <f t="shared" si="0"/>
        <v>1</v>
      </c>
    </row>
    <row r="17" spans="1:6" ht="31.5" outlineLevel="4">
      <c r="A17" s="17" t="s">
        <v>4</v>
      </c>
      <c r="B17" s="17" t="s">
        <v>16</v>
      </c>
      <c r="C17" s="17" t="s">
        <v>5</v>
      </c>
      <c r="D17" s="18">
        <v>100000</v>
      </c>
      <c r="E17" s="19" t="s">
        <v>91</v>
      </c>
      <c r="F17" s="25">
        <f t="shared" si="0"/>
        <v>1</v>
      </c>
    </row>
    <row r="18" spans="1:6" ht="31.5" outlineLevel="5">
      <c r="A18" s="17" t="s">
        <v>6</v>
      </c>
      <c r="B18" s="17" t="s">
        <v>16</v>
      </c>
      <c r="C18" s="17" t="s">
        <v>7</v>
      </c>
      <c r="D18" s="18">
        <v>100000</v>
      </c>
      <c r="E18" s="19" t="s">
        <v>91</v>
      </c>
      <c r="F18" s="25">
        <f t="shared" si="0"/>
        <v>1</v>
      </c>
    </row>
    <row r="19" spans="1:6" ht="15.75">
      <c r="A19" s="17" t="s">
        <v>17</v>
      </c>
      <c r="B19" s="17" t="s">
        <v>18</v>
      </c>
      <c r="C19" s="17"/>
      <c r="D19" s="18">
        <v>188000</v>
      </c>
      <c r="E19" s="19" t="s">
        <v>90</v>
      </c>
      <c r="F19" s="25">
        <f t="shared" si="0"/>
        <v>0.9995797872340425</v>
      </c>
    </row>
    <row r="20" spans="1:6" ht="15.75" outlineLevel="1">
      <c r="A20" s="17" t="s">
        <v>19</v>
      </c>
      <c r="B20" s="17" t="s">
        <v>18</v>
      </c>
      <c r="C20" s="17"/>
      <c r="D20" s="18">
        <v>188000</v>
      </c>
      <c r="E20" s="19" t="s">
        <v>90</v>
      </c>
      <c r="F20" s="25">
        <f t="shared" si="0"/>
        <v>0.9995797872340425</v>
      </c>
    </row>
    <row r="21" spans="1:6" ht="15.75" outlineLevel="2">
      <c r="A21" s="17" t="s">
        <v>20</v>
      </c>
      <c r="B21" s="17" t="s">
        <v>18</v>
      </c>
      <c r="C21" s="17"/>
      <c r="D21" s="18">
        <v>188000</v>
      </c>
      <c r="E21" s="19" t="s">
        <v>90</v>
      </c>
      <c r="F21" s="25">
        <f t="shared" si="0"/>
        <v>0.9995797872340425</v>
      </c>
    </row>
    <row r="22" spans="1:6" ht="15.75" outlineLevel="3">
      <c r="A22" s="17" t="s">
        <v>21</v>
      </c>
      <c r="B22" s="17" t="s">
        <v>18</v>
      </c>
      <c r="C22" s="17"/>
      <c r="D22" s="18">
        <v>188000</v>
      </c>
      <c r="E22" s="19" t="s">
        <v>90</v>
      </c>
      <c r="F22" s="25">
        <f t="shared" si="0"/>
        <v>0.9995797872340425</v>
      </c>
    </row>
    <row r="23" spans="1:6" ht="31.5" outlineLevel="4">
      <c r="A23" s="17" t="s">
        <v>4</v>
      </c>
      <c r="B23" s="17" t="s">
        <v>18</v>
      </c>
      <c r="C23" s="17" t="s">
        <v>5</v>
      </c>
      <c r="D23" s="18">
        <v>188000</v>
      </c>
      <c r="E23" s="19" t="s">
        <v>90</v>
      </c>
      <c r="F23" s="25">
        <f t="shared" si="0"/>
        <v>0.9995797872340425</v>
      </c>
    </row>
    <row r="24" spans="1:6" ht="31.5" outlineLevel="5">
      <c r="A24" s="17" t="s">
        <v>6</v>
      </c>
      <c r="B24" s="17" t="s">
        <v>18</v>
      </c>
      <c r="C24" s="17" t="s">
        <v>7</v>
      </c>
      <c r="D24" s="18">
        <v>188000</v>
      </c>
      <c r="E24" s="19" t="s">
        <v>90</v>
      </c>
      <c r="F24" s="25">
        <f t="shared" si="0"/>
        <v>0.9995797872340425</v>
      </c>
    </row>
    <row r="25" spans="1:7" ht="31.5">
      <c r="A25" s="17" t="s">
        <v>22</v>
      </c>
      <c r="B25" s="17" t="s">
        <v>23</v>
      </c>
      <c r="C25" s="17"/>
      <c r="D25" s="18">
        <f>SUM(D26)</f>
        <v>1069156</v>
      </c>
      <c r="E25" s="18">
        <f>SUM(E26)</f>
        <v>1068699</v>
      </c>
      <c r="F25" s="25">
        <f t="shared" si="0"/>
        <v>0.9995725600380113</v>
      </c>
      <c r="G25" s="5"/>
    </row>
    <row r="26" spans="1:6" ht="47.25" outlineLevel="1">
      <c r="A26" s="17" t="s">
        <v>24</v>
      </c>
      <c r="B26" s="17" t="s">
        <v>23</v>
      </c>
      <c r="C26" s="17"/>
      <c r="D26" s="18">
        <f>SUM(D27)</f>
        <v>1069156</v>
      </c>
      <c r="E26" s="18">
        <f>SUM(E27)</f>
        <v>1068699</v>
      </c>
      <c r="F26" s="25">
        <f t="shared" si="0"/>
        <v>0.9995725600380113</v>
      </c>
    </row>
    <row r="27" spans="1:6" ht="47.25" outlineLevel="2">
      <c r="A27" s="17" t="s">
        <v>25</v>
      </c>
      <c r="B27" s="17" t="s">
        <v>23</v>
      </c>
      <c r="C27" s="17"/>
      <c r="D27" s="18">
        <f>SUM(D28+D31)</f>
        <v>1069156</v>
      </c>
      <c r="E27" s="18">
        <f>SUM(E28+E31)</f>
        <v>1068699</v>
      </c>
      <c r="F27" s="25">
        <f t="shared" si="0"/>
        <v>0.9995725600380113</v>
      </c>
    </row>
    <row r="28" spans="1:6" ht="47.25" outlineLevel="3">
      <c r="A28" s="17" t="s">
        <v>26</v>
      </c>
      <c r="B28" s="17" t="s">
        <v>27</v>
      </c>
      <c r="C28" s="17"/>
      <c r="D28" s="18">
        <v>353700</v>
      </c>
      <c r="E28" s="19" t="s">
        <v>89</v>
      </c>
      <c r="F28" s="25">
        <f t="shared" si="0"/>
        <v>0.9997568560927339</v>
      </c>
    </row>
    <row r="29" spans="1:6" ht="78.75" outlineLevel="4">
      <c r="A29" s="17" t="s">
        <v>28</v>
      </c>
      <c r="B29" s="17" t="s">
        <v>27</v>
      </c>
      <c r="C29" s="17" t="s">
        <v>29</v>
      </c>
      <c r="D29" s="18">
        <v>353700</v>
      </c>
      <c r="E29" s="19" t="s">
        <v>89</v>
      </c>
      <c r="F29" s="25">
        <f t="shared" si="0"/>
        <v>0.9997568560927339</v>
      </c>
    </row>
    <row r="30" spans="1:6" ht="31.5" outlineLevel="5">
      <c r="A30" s="17" t="s">
        <v>30</v>
      </c>
      <c r="B30" s="17" t="s">
        <v>27</v>
      </c>
      <c r="C30" s="17" t="s">
        <v>31</v>
      </c>
      <c r="D30" s="18">
        <v>353700</v>
      </c>
      <c r="E30" s="19" t="s">
        <v>89</v>
      </c>
      <c r="F30" s="25">
        <f t="shared" si="0"/>
        <v>0.9997568560927339</v>
      </c>
    </row>
    <row r="31" spans="1:7" ht="15.75" outlineLevel="3">
      <c r="A31" s="17" t="s">
        <v>32</v>
      </c>
      <c r="B31" s="17" t="s">
        <v>33</v>
      </c>
      <c r="C31" s="17"/>
      <c r="D31" s="18">
        <f>SUM(D32+D34+D36)</f>
        <v>715456</v>
      </c>
      <c r="E31" s="19" t="s">
        <v>88</v>
      </c>
      <c r="F31" s="25">
        <f t="shared" si="0"/>
        <v>0.9994814495929869</v>
      </c>
      <c r="G31" s="5"/>
    </row>
    <row r="32" spans="1:6" ht="78.75" outlineLevel="4">
      <c r="A32" s="17" t="s">
        <v>28</v>
      </c>
      <c r="B32" s="17" t="s">
        <v>33</v>
      </c>
      <c r="C32" s="17" t="s">
        <v>29</v>
      </c>
      <c r="D32" s="18">
        <v>518887</v>
      </c>
      <c r="E32" s="19" t="s">
        <v>87</v>
      </c>
      <c r="F32" s="25">
        <f t="shared" si="0"/>
        <v>0.9999364023380813</v>
      </c>
    </row>
    <row r="33" spans="1:6" ht="31.5" outlineLevel="5">
      <c r="A33" s="17" t="s">
        <v>30</v>
      </c>
      <c r="B33" s="17" t="s">
        <v>33</v>
      </c>
      <c r="C33" s="17" t="s">
        <v>31</v>
      </c>
      <c r="D33" s="18">
        <v>518887</v>
      </c>
      <c r="E33" s="19" t="s">
        <v>87</v>
      </c>
      <c r="F33" s="25">
        <f t="shared" si="0"/>
        <v>0.9999364023380813</v>
      </c>
    </row>
    <row r="34" spans="1:7" ht="31.5" outlineLevel="4">
      <c r="A34" s="17" t="s">
        <v>4</v>
      </c>
      <c r="B34" s="17" t="s">
        <v>33</v>
      </c>
      <c r="C34" s="17" t="s">
        <v>5</v>
      </c>
      <c r="D34" s="18">
        <v>188847</v>
      </c>
      <c r="E34" s="19" t="s">
        <v>86</v>
      </c>
      <c r="F34" s="25">
        <f t="shared" si="0"/>
        <v>0.9987503110984024</v>
      </c>
      <c r="G34" s="5"/>
    </row>
    <row r="35" spans="1:6" ht="31.5" outlineLevel="5">
      <c r="A35" s="17" t="s">
        <v>6</v>
      </c>
      <c r="B35" s="17" t="s">
        <v>33</v>
      </c>
      <c r="C35" s="17" t="s">
        <v>7</v>
      </c>
      <c r="D35" s="18">
        <v>188847</v>
      </c>
      <c r="E35" s="19" t="s">
        <v>86</v>
      </c>
      <c r="F35" s="25">
        <f t="shared" si="0"/>
        <v>0.9987503110984024</v>
      </c>
    </row>
    <row r="36" spans="1:6" ht="15.75" outlineLevel="4">
      <c r="A36" s="17" t="s">
        <v>34</v>
      </c>
      <c r="B36" s="17" t="s">
        <v>33</v>
      </c>
      <c r="C36" s="17" t="s">
        <v>35</v>
      </c>
      <c r="D36" s="18">
        <v>7722</v>
      </c>
      <c r="E36" s="19" t="s">
        <v>85</v>
      </c>
      <c r="F36" s="25">
        <f t="shared" si="0"/>
        <v>0.9867909867909868</v>
      </c>
    </row>
    <row r="37" spans="1:6" ht="15.75" outlineLevel="5">
      <c r="A37" s="17" t="s">
        <v>36</v>
      </c>
      <c r="B37" s="17" t="s">
        <v>33</v>
      </c>
      <c r="C37" s="17" t="s">
        <v>37</v>
      </c>
      <c r="D37" s="18">
        <v>7722</v>
      </c>
      <c r="E37" s="19" t="s">
        <v>85</v>
      </c>
      <c r="F37" s="25">
        <f t="shared" si="0"/>
        <v>0.9867909867909868</v>
      </c>
    </row>
    <row r="38" spans="1:6" ht="31.5" outlineLevel="3">
      <c r="A38" s="17" t="s">
        <v>38</v>
      </c>
      <c r="B38" s="17" t="s">
        <v>39</v>
      </c>
      <c r="C38" s="17"/>
      <c r="D38" s="18">
        <f>SUM(D39+D40+D42)</f>
        <v>38556</v>
      </c>
      <c r="E38" s="19" t="s">
        <v>84</v>
      </c>
      <c r="F38" s="25">
        <f t="shared" si="0"/>
        <v>1</v>
      </c>
    </row>
    <row r="39" spans="1:6" ht="15.75" outlineLevel="3">
      <c r="A39" s="17" t="s">
        <v>66</v>
      </c>
      <c r="B39" s="17" t="s">
        <v>39</v>
      </c>
      <c r="C39" s="17" t="s">
        <v>67</v>
      </c>
      <c r="D39" s="18">
        <v>34256</v>
      </c>
      <c r="E39" s="19" t="s">
        <v>83</v>
      </c>
      <c r="F39" s="25">
        <f t="shared" si="0"/>
        <v>1</v>
      </c>
    </row>
    <row r="40" spans="1:6" ht="31.5" outlineLevel="4">
      <c r="A40" s="17" t="s">
        <v>4</v>
      </c>
      <c r="B40" s="17" t="s">
        <v>39</v>
      </c>
      <c r="C40" s="17" t="s">
        <v>5</v>
      </c>
      <c r="D40" s="18">
        <v>2000</v>
      </c>
      <c r="E40" s="19" t="s">
        <v>82</v>
      </c>
      <c r="F40" s="25">
        <f t="shared" si="0"/>
        <v>1</v>
      </c>
    </row>
    <row r="41" spans="1:6" ht="31.5" outlineLevel="5">
      <c r="A41" s="17" t="s">
        <v>6</v>
      </c>
      <c r="B41" s="17" t="s">
        <v>39</v>
      </c>
      <c r="C41" s="17" t="s">
        <v>7</v>
      </c>
      <c r="D41" s="18">
        <v>2000</v>
      </c>
      <c r="E41" s="19" t="s">
        <v>82</v>
      </c>
      <c r="F41" s="25">
        <f t="shared" si="0"/>
        <v>1</v>
      </c>
    </row>
    <row r="42" spans="1:6" ht="15.75" outlineLevel="4">
      <c r="A42" s="17" t="s">
        <v>34</v>
      </c>
      <c r="B42" s="17" t="s">
        <v>39</v>
      </c>
      <c r="C42" s="17" t="s">
        <v>35</v>
      </c>
      <c r="D42" s="18">
        <v>2300</v>
      </c>
      <c r="E42" s="19" t="s">
        <v>81</v>
      </c>
      <c r="F42" s="25">
        <f t="shared" si="0"/>
        <v>1</v>
      </c>
    </row>
    <row r="43" spans="1:7" ht="15.75">
      <c r="A43" s="17" t="s">
        <v>40</v>
      </c>
      <c r="B43" s="17" t="s">
        <v>41</v>
      </c>
      <c r="C43" s="17"/>
      <c r="D43" s="18">
        <f>SUM(D45)</f>
        <v>1890602</v>
      </c>
      <c r="E43" s="18">
        <f>SUM(E45)</f>
        <v>1890476</v>
      </c>
      <c r="F43" s="25">
        <f t="shared" si="0"/>
        <v>0.9999333545611397</v>
      </c>
      <c r="G43" s="5"/>
    </row>
    <row r="44" spans="1:6" ht="15.75" outlineLevel="1">
      <c r="A44" s="17" t="s">
        <v>42</v>
      </c>
      <c r="B44" s="17" t="s">
        <v>41</v>
      </c>
      <c r="C44" s="17"/>
      <c r="D44" s="18">
        <f>SUM(D45)</f>
        <v>1890602</v>
      </c>
      <c r="E44" s="18">
        <f>SUM(E45)</f>
        <v>1890476</v>
      </c>
      <c r="F44" s="25">
        <f t="shared" si="0"/>
        <v>0.9999333545611397</v>
      </c>
    </row>
    <row r="45" spans="1:8" ht="15.75" outlineLevel="2">
      <c r="A45" s="17" t="s">
        <v>43</v>
      </c>
      <c r="B45" s="17" t="s">
        <v>41</v>
      </c>
      <c r="C45" s="17"/>
      <c r="D45" s="18">
        <f>SUM(D46+D49+D52+D55+D58+D61+D64+D67)</f>
        <v>1890602</v>
      </c>
      <c r="E45" s="18">
        <f>SUM(E46+E49+E52+E55+E58+E61+E64+E67)</f>
        <v>1890476</v>
      </c>
      <c r="F45" s="25">
        <f t="shared" si="0"/>
        <v>0.9999333545611397</v>
      </c>
      <c r="G45" s="4"/>
      <c r="H45" s="5"/>
    </row>
    <row r="46" spans="1:6" ht="78.75" outlineLevel="3">
      <c r="A46" s="17" t="s">
        <v>44</v>
      </c>
      <c r="B46" s="17" t="s">
        <v>60</v>
      </c>
      <c r="C46" s="17"/>
      <c r="D46" s="18">
        <v>60000</v>
      </c>
      <c r="E46" s="19" t="s">
        <v>80</v>
      </c>
      <c r="F46" s="25">
        <f t="shared" si="0"/>
        <v>1</v>
      </c>
    </row>
    <row r="47" spans="1:6" ht="31.5" outlineLevel="4">
      <c r="A47" s="17" t="s">
        <v>4</v>
      </c>
      <c r="B47" s="17" t="s">
        <v>60</v>
      </c>
      <c r="C47" s="17" t="s">
        <v>5</v>
      </c>
      <c r="D47" s="18">
        <v>60000</v>
      </c>
      <c r="E47" s="19" t="s">
        <v>80</v>
      </c>
      <c r="F47" s="25">
        <f t="shared" si="0"/>
        <v>1</v>
      </c>
    </row>
    <row r="48" spans="1:6" ht="31.5" outlineLevel="5">
      <c r="A48" s="17" t="s">
        <v>6</v>
      </c>
      <c r="B48" s="17" t="s">
        <v>60</v>
      </c>
      <c r="C48" s="17" t="s">
        <v>7</v>
      </c>
      <c r="D48" s="18">
        <v>60000</v>
      </c>
      <c r="E48" s="19" t="s">
        <v>80</v>
      </c>
      <c r="F48" s="25">
        <f t="shared" si="0"/>
        <v>1</v>
      </c>
    </row>
    <row r="49" spans="1:6" ht="189" outlineLevel="3">
      <c r="A49" s="17" t="s">
        <v>45</v>
      </c>
      <c r="B49" s="17" t="s">
        <v>61</v>
      </c>
      <c r="C49" s="17"/>
      <c r="D49" s="18">
        <v>807700</v>
      </c>
      <c r="E49" s="19" t="s">
        <v>94</v>
      </c>
      <c r="F49" s="25">
        <f t="shared" si="0"/>
        <v>0.999978952581404</v>
      </c>
    </row>
    <row r="50" spans="1:6" ht="31.5" outlineLevel="4">
      <c r="A50" s="17" t="s">
        <v>4</v>
      </c>
      <c r="B50" s="17" t="s">
        <v>61</v>
      </c>
      <c r="C50" s="17" t="s">
        <v>5</v>
      </c>
      <c r="D50" s="18">
        <v>807700</v>
      </c>
      <c r="E50" s="19" t="s">
        <v>94</v>
      </c>
      <c r="F50" s="25">
        <f t="shared" si="0"/>
        <v>0.999978952581404</v>
      </c>
    </row>
    <row r="51" spans="1:6" ht="31.5" outlineLevel="5">
      <c r="A51" s="17" t="s">
        <v>6</v>
      </c>
      <c r="B51" s="17" t="s">
        <v>61</v>
      </c>
      <c r="C51" s="17" t="s">
        <v>7</v>
      </c>
      <c r="D51" s="18">
        <v>807700</v>
      </c>
      <c r="E51" s="19" t="s">
        <v>94</v>
      </c>
      <c r="F51" s="25">
        <f t="shared" si="0"/>
        <v>0.999978952581404</v>
      </c>
    </row>
    <row r="52" spans="1:6" ht="141.75" outlineLevel="3">
      <c r="A52" s="17" t="s">
        <v>46</v>
      </c>
      <c r="B52" s="17" t="s">
        <v>62</v>
      </c>
      <c r="C52" s="17"/>
      <c r="D52" s="18">
        <v>28300</v>
      </c>
      <c r="E52" s="19" t="s">
        <v>79</v>
      </c>
      <c r="F52" s="25">
        <f t="shared" si="0"/>
        <v>0.9990459363957597</v>
      </c>
    </row>
    <row r="53" spans="1:6" ht="31.5" outlineLevel="4">
      <c r="A53" s="17" t="s">
        <v>4</v>
      </c>
      <c r="B53" s="17" t="s">
        <v>62</v>
      </c>
      <c r="C53" s="17" t="s">
        <v>5</v>
      </c>
      <c r="D53" s="18">
        <v>28300</v>
      </c>
      <c r="E53" s="19" t="s">
        <v>79</v>
      </c>
      <c r="F53" s="25">
        <f t="shared" si="0"/>
        <v>0.9990459363957597</v>
      </c>
    </row>
    <row r="54" spans="1:6" ht="31.5" outlineLevel="5">
      <c r="A54" s="17" t="s">
        <v>6</v>
      </c>
      <c r="B54" s="17" t="s">
        <v>62</v>
      </c>
      <c r="C54" s="17" t="s">
        <v>7</v>
      </c>
      <c r="D54" s="18">
        <v>28300</v>
      </c>
      <c r="E54" s="19" t="s">
        <v>79</v>
      </c>
      <c r="F54" s="25">
        <f t="shared" si="0"/>
        <v>0.9990459363957597</v>
      </c>
    </row>
    <row r="55" spans="1:6" ht="31.5" outlineLevel="3">
      <c r="A55" s="17" t="s">
        <v>47</v>
      </c>
      <c r="B55" s="17" t="s">
        <v>63</v>
      </c>
      <c r="C55" s="17"/>
      <c r="D55" s="18">
        <v>30000</v>
      </c>
      <c r="E55" s="19" t="s">
        <v>78</v>
      </c>
      <c r="F55" s="25">
        <f t="shared" si="0"/>
        <v>1</v>
      </c>
    </row>
    <row r="56" spans="1:6" ht="31.5" outlineLevel="4">
      <c r="A56" s="17" t="s">
        <v>4</v>
      </c>
      <c r="B56" s="17" t="s">
        <v>63</v>
      </c>
      <c r="C56" s="17" t="s">
        <v>5</v>
      </c>
      <c r="D56" s="18">
        <v>30000</v>
      </c>
      <c r="E56" s="19" t="s">
        <v>78</v>
      </c>
      <c r="F56" s="25">
        <f t="shared" si="0"/>
        <v>1</v>
      </c>
    </row>
    <row r="57" spans="1:6" ht="31.5" outlineLevel="5">
      <c r="A57" s="17" t="s">
        <v>6</v>
      </c>
      <c r="B57" s="17" t="s">
        <v>63</v>
      </c>
      <c r="C57" s="17" t="s">
        <v>7</v>
      </c>
      <c r="D57" s="18">
        <v>30000</v>
      </c>
      <c r="E57" s="19" t="s">
        <v>78</v>
      </c>
      <c r="F57" s="25">
        <f t="shared" si="0"/>
        <v>1</v>
      </c>
    </row>
    <row r="58" spans="1:6" ht="31.5" outlineLevel="3">
      <c r="A58" s="17" t="s">
        <v>48</v>
      </c>
      <c r="B58" s="17" t="s">
        <v>64</v>
      </c>
      <c r="C58" s="17"/>
      <c r="D58" s="18">
        <v>14300</v>
      </c>
      <c r="E58" s="19" t="s">
        <v>77</v>
      </c>
      <c r="F58" s="25">
        <f t="shared" si="0"/>
        <v>0.9999300699300699</v>
      </c>
    </row>
    <row r="59" spans="1:6" ht="31.5" outlineLevel="4">
      <c r="A59" s="17" t="s">
        <v>4</v>
      </c>
      <c r="B59" s="17" t="s">
        <v>64</v>
      </c>
      <c r="C59" s="17" t="s">
        <v>5</v>
      </c>
      <c r="D59" s="18">
        <v>14300</v>
      </c>
      <c r="E59" s="19" t="s">
        <v>77</v>
      </c>
      <c r="F59" s="25">
        <f t="shared" si="0"/>
        <v>0.9999300699300699</v>
      </c>
    </row>
    <row r="60" spans="1:6" ht="31.5" outlineLevel="5">
      <c r="A60" s="17" t="s">
        <v>6</v>
      </c>
      <c r="B60" s="17" t="s">
        <v>64</v>
      </c>
      <c r="C60" s="17" t="s">
        <v>7</v>
      </c>
      <c r="D60" s="18">
        <v>14300</v>
      </c>
      <c r="E60" s="19" t="s">
        <v>77</v>
      </c>
      <c r="F60" s="25">
        <f t="shared" si="0"/>
        <v>0.9999300699300699</v>
      </c>
    </row>
    <row r="61" spans="1:6" ht="31.5" outlineLevel="3">
      <c r="A61" s="17" t="s">
        <v>49</v>
      </c>
      <c r="B61" s="17" t="s">
        <v>50</v>
      </c>
      <c r="C61" s="17"/>
      <c r="D61" s="24">
        <v>838900</v>
      </c>
      <c r="E61" s="19" t="s">
        <v>76</v>
      </c>
      <c r="F61" s="25">
        <f t="shared" si="0"/>
        <v>1</v>
      </c>
    </row>
    <row r="62" spans="1:6" ht="15.75" outlineLevel="4">
      <c r="A62" s="17" t="s">
        <v>51</v>
      </c>
      <c r="B62" s="17" t="s">
        <v>50</v>
      </c>
      <c r="C62" s="17" t="s">
        <v>52</v>
      </c>
      <c r="D62" s="24">
        <v>838900</v>
      </c>
      <c r="E62" s="19" t="s">
        <v>76</v>
      </c>
      <c r="F62" s="25">
        <f t="shared" si="0"/>
        <v>1</v>
      </c>
    </row>
    <row r="63" spans="1:6" ht="15.75" outlineLevel="5">
      <c r="A63" s="17" t="s">
        <v>53</v>
      </c>
      <c r="B63" s="17" t="s">
        <v>50</v>
      </c>
      <c r="C63" s="17" t="s">
        <v>54</v>
      </c>
      <c r="D63" s="24">
        <v>838900</v>
      </c>
      <c r="E63" s="19" t="s">
        <v>76</v>
      </c>
      <c r="F63" s="25">
        <f t="shared" si="0"/>
        <v>1</v>
      </c>
    </row>
    <row r="64" spans="1:6" ht="47.25" outlineLevel="3">
      <c r="A64" s="17" t="s">
        <v>55</v>
      </c>
      <c r="B64" s="17" t="s">
        <v>56</v>
      </c>
      <c r="C64" s="17"/>
      <c r="D64" s="18">
        <v>23100</v>
      </c>
      <c r="E64" s="19" t="s">
        <v>75</v>
      </c>
      <c r="F64" s="25">
        <f t="shared" si="0"/>
        <v>0.9964935064935065</v>
      </c>
    </row>
    <row r="65" spans="1:6" ht="15.75" outlineLevel="4">
      <c r="A65" s="17" t="s">
        <v>51</v>
      </c>
      <c r="B65" s="17" t="s">
        <v>56</v>
      </c>
      <c r="C65" s="17" t="s">
        <v>52</v>
      </c>
      <c r="D65" s="18">
        <v>23100</v>
      </c>
      <c r="E65" s="19" t="s">
        <v>75</v>
      </c>
      <c r="F65" s="25">
        <f t="shared" si="0"/>
        <v>0.9964935064935065</v>
      </c>
    </row>
    <row r="66" spans="1:6" ht="15.75" outlineLevel="5">
      <c r="A66" s="17" t="s">
        <v>53</v>
      </c>
      <c r="B66" s="17" t="s">
        <v>56</v>
      </c>
      <c r="C66" s="17" t="s">
        <v>54</v>
      </c>
      <c r="D66" s="18">
        <v>23100</v>
      </c>
      <c r="E66" s="19" t="s">
        <v>75</v>
      </c>
      <c r="F66" s="25">
        <f t="shared" si="0"/>
        <v>0.9964935064935065</v>
      </c>
    </row>
    <row r="67" spans="1:6" ht="47.25" outlineLevel="3">
      <c r="A67" s="17" t="s">
        <v>57</v>
      </c>
      <c r="B67" s="17" t="s">
        <v>65</v>
      </c>
      <c r="C67" s="17"/>
      <c r="D67" s="18">
        <v>88302</v>
      </c>
      <c r="E67" s="19" t="s">
        <v>74</v>
      </c>
      <c r="F67" s="25">
        <f t="shared" si="0"/>
        <v>1</v>
      </c>
    </row>
    <row r="68" spans="1:6" ht="78.75" outlineLevel="4">
      <c r="A68" s="17" t="s">
        <v>28</v>
      </c>
      <c r="B68" s="17" t="s">
        <v>65</v>
      </c>
      <c r="C68" s="17" t="s">
        <v>29</v>
      </c>
      <c r="D68" s="18">
        <v>45753</v>
      </c>
      <c r="E68" s="19" t="s">
        <v>73</v>
      </c>
      <c r="F68" s="25">
        <f t="shared" si="0"/>
        <v>1</v>
      </c>
    </row>
    <row r="69" spans="1:6" ht="31.5" outlineLevel="5">
      <c r="A69" s="17" t="s">
        <v>30</v>
      </c>
      <c r="B69" s="17" t="s">
        <v>65</v>
      </c>
      <c r="C69" s="17" t="s">
        <v>31</v>
      </c>
      <c r="D69" s="18">
        <v>45753</v>
      </c>
      <c r="E69" s="19" t="s">
        <v>73</v>
      </c>
      <c r="F69" s="25">
        <f t="shared" si="0"/>
        <v>1</v>
      </c>
    </row>
    <row r="70" spans="1:6" ht="31.5" outlineLevel="4">
      <c r="A70" s="17" t="s">
        <v>4</v>
      </c>
      <c r="B70" s="17" t="s">
        <v>65</v>
      </c>
      <c r="C70" s="17" t="s">
        <v>5</v>
      </c>
      <c r="D70" s="18">
        <v>42549</v>
      </c>
      <c r="E70" s="19" t="s">
        <v>72</v>
      </c>
      <c r="F70" s="25">
        <f t="shared" si="0"/>
        <v>1</v>
      </c>
    </row>
    <row r="71" spans="1:6" ht="31.5" outlineLevel="5">
      <c r="A71" s="17" t="s">
        <v>6</v>
      </c>
      <c r="B71" s="17" t="s">
        <v>65</v>
      </c>
      <c r="C71" s="17" t="s">
        <v>7</v>
      </c>
      <c r="D71" s="18">
        <v>42549</v>
      </c>
      <c r="E71" s="19" t="s">
        <v>72</v>
      </c>
      <c r="F71" s="25">
        <f t="shared" si="0"/>
        <v>1</v>
      </c>
    </row>
    <row r="72" spans="1:6" ht="34.5" customHeight="1" outlineLevel="5">
      <c r="A72" s="20" t="s">
        <v>69</v>
      </c>
      <c r="B72" s="17" t="s">
        <v>68</v>
      </c>
      <c r="C72" s="17" t="s">
        <v>67</v>
      </c>
      <c r="D72" s="18">
        <v>67800</v>
      </c>
      <c r="E72" s="19" t="s">
        <v>71</v>
      </c>
      <c r="F72" s="25">
        <f t="shared" si="0"/>
        <v>0.9999852507374631</v>
      </c>
    </row>
    <row r="73" spans="1:7" ht="57" customHeight="1" outlineLevel="5">
      <c r="A73" s="20" t="s">
        <v>70</v>
      </c>
      <c r="B73" s="17" t="s">
        <v>68</v>
      </c>
      <c r="C73" s="17" t="s">
        <v>67</v>
      </c>
      <c r="D73" s="18">
        <v>67800</v>
      </c>
      <c r="E73" s="19" t="s">
        <v>71</v>
      </c>
      <c r="F73" s="25">
        <f t="shared" si="0"/>
        <v>0.9999852507374631</v>
      </c>
      <c r="G73" s="5"/>
    </row>
    <row r="74" spans="1:8" ht="14.25">
      <c r="A74" s="21" t="s">
        <v>58</v>
      </c>
      <c r="B74" s="21"/>
      <c r="C74" s="21"/>
      <c r="D74" s="22">
        <f>SUM(D43+D38+D25+D19+D10+D72)</f>
        <v>3616424</v>
      </c>
      <c r="E74" s="22">
        <f>SUM(E43+E38+E25+E19+E10+E72)</f>
        <v>3615758</v>
      </c>
      <c r="F74" s="25">
        <f>SUM(E74/D74)</f>
        <v>0.9998158401780323</v>
      </c>
      <c r="G74" s="5"/>
      <c r="H74" s="4"/>
    </row>
    <row r="75" spans="1:5" ht="12.75">
      <c r="A75" s="3"/>
      <c r="B75" s="3"/>
      <c r="C75" s="3"/>
      <c r="D75" s="6"/>
      <c r="E75" s="7"/>
    </row>
    <row r="76" spans="1:10" ht="12.75">
      <c r="A76" s="30"/>
      <c r="B76" s="30"/>
      <c r="C76" s="30"/>
      <c r="D76" s="30"/>
      <c r="E76" s="30"/>
      <c r="F76" s="30"/>
      <c r="G76" s="30"/>
      <c r="H76" s="30"/>
      <c r="I76" s="30"/>
      <c r="J76" s="30"/>
    </row>
  </sheetData>
  <sheetProtection/>
  <mergeCells count="14">
    <mergeCell ref="A3:F3"/>
    <mergeCell ref="A2:F2"/>
    <mergeCell ref="H76:J76"/>
    <mergeCell ref="A4:D4"/>
    <mergeCell ref="A5:D5"/>
    <mergeCell ref="A6:D6"/>
    <mergeCell ref="E7:E8"/>
    <mergeCell ref="F7:F8"/>
    <mergeCell ref="A7:A8"/>
    <mergeCell ref="B7:B8"/>
    <mergeCell ref="C7:C8"/>
    <mergeCell ref="D7:D8"/>
    <mergeCell ref="A76:D76"/>
    <mergeCell ref="E76:G76"/>
  </mergeCells>
  <printOptions/>
  <pageMargins left="0.3937007874015748" right="0.1968503937007874" top="0.1968503937007874" bottom="0.1968503937007874" header="0.3937007874015748" footer="0.3937007874015748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2017-03-10T06:33:41Z</cp:lastPrinted>
  <dcterms:created xsi:type="dcterms:W3CDTF">2016-01-02T08:10:01Z</dcterms:created>
  <dcterms:modified xsi:type="dcterms:W3CDTF">2017-03-10T06:34:22Z</dcterms:modified>
  <cp:category/>
  <cp:version/>
  <cp:contentType/>
  <cp:contentStatus/>
</cp:coreProperties>
</file>