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360" windowHeight="7965"/>
  </bookViews>
  <sheets>
    <sheet name="Документ" sheetId="2" r:id="rId1"/>
  </sheets>
  <definedNames>
    <definedName name="_xlnm.Print_Titles" localSheetId="0">Документ!$16:$18</definedName>
  </definedNames>
  <calcPr calcId="145621"/>
</workbook>
</file>

<file path=xl/calcChain.xml><?xml version="1.0" encoding="utf-8"?>
<calcChain xmlns="http://schemas.openxmlformats.org/spreadsheetml/2006/main">
  <c r="F19" i="2" l="1"/>
  <c r="F26" i="2"/>
  <c r="F46" i="2"/>
  <c r="E46" i="2"/>
  <c r="G81" i="2"/>
  <c r="F94" i="2"/>
  <c r="G116" i="2"/>
  <c r="G115" i="2"/>
  <c r="G114" i="2"/>
  <c r="G113" i="2"/>
  <c r="G112" i="2"/>
  <c r="G111" i="2"/>
  <c r="G110" i="2"/>
  <c r="F113" i="2"/>
  <c r="E113" i="2"/>
  <c r="F123" i="2"/>
  <c r="F137" i="2"/>
  <c r="F136" i="2" s="1"/>
  <c r="E67" i="2"/>
  <c r="E149" i="2"/>
  <c r="E19" i="2" l="1"/>
  <c r="E74" i="2"/>
  <c r="E70" i="2" s="1"/>
  <c r="E94" i="2" l="1"/>
  <c r="E123" i="2" l="1"/>
  <c r="G34" i="2" l="1"/>
  <c r="G33" i="2"/>
  <c r="G32" i="2"/>
  <c r="G31" i="2"/>
  <c r="G38" i="2"/>
  <c r="G37" i="2"/>
  <c r="G36" i="2"/>
  <c r="G35" i="2"/>
  <c r="F122" i="2" l="1"/>
  <c r="F121" i="2" s="1"/>
  <c r="F120" i="2" s="1"/>
  <c r="F93" i="2"/>
  <c r="F92" i="2" s="1"/>
  <c r="F84" i="2" s="1"/>
  <c r="F74" i="2"/>
  <c r="F55" i="2"/>
  <c r="F54" i="2" s="1"/>
  <c r="F53" i="2" s="1"/>
  <c r="F52" i="2" s="1"/>
  <c r="F51" i="2" s="1"/>
  <c r="F45" i="2"/>
  <c r="F40" i="2" s="1"/>
  <c r="F39" i="2" s="1"/>
  <c r="F22" i="2"/>
  <c r="F21" i="2" s="1"/>
  <c r="F20" i="2" s="1"/>
  <c r="E26" i="2"/>
  <c r="E22" i="2" s="1"/>
  <c r="E21" i="2" s="1"/>
  <c r="E20" i="2" s="1"/>
  <c r="E45" i="2"/>
  <c r="E40" i="2" s="1"/>
  <c r="E39" i="2" s="1"/>
  <c r="E55" i="2"/>
  <c r="E54" i="2" s="1"/>
  <c r="E53" i="2" s="1"/>
  <c r="E52" i="2" s="1"/>
  <c r="E51" i="2" s="1"/>
  <c r="E69" i="2"/>
  <c r="E68" i="2" s="1"/>
  <c r="E93" i="2"/>
  <c r="E92" i="2" s="1"/>
  <c r="E84" i="2" s="1"/>
  <c r="G109" i="2"/>
  <c r="G108" i="2"/>
  <c r="G107" i="2"/>
  <c r="F70" i="2" l="1"/>
  <c r="F69" i="2" s="1"/>
  <c r="F68" i="2" s="1"/>
  <c r="F67" i="2" s="1"/>
  <c r="F149" i="2" l="1"/>
  <c r="E122" i="2"/>
  <c r="E121" i="2" s="1"/>
  <c r="E120" i="2" s="1"/>
  <c r="E137" i="2"/>
  <c r="E136" i="2" s="1"/>
  <c r="G148" i="2" l="1"/>
  <c r="G147" i="2"/>
  <c r="G146" i="2"/>
  <c r="G145" i="2"/>
  <c r="G144" i="2"/>
  <c r="G143" i="2"/>
  <c r="G142" i="2"/>
  <c r="G141" i="2"/>
  <c r="G140" i="2"/>
  <c r="G139" i="2"/>
  <c r="G138" i="2"/>
  <c r="G137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0" i="2"/>
  <c r="G79" i="2"/>
  <c r="G78" i="2"/>
  <c r="G77" i="2"/>
  <c r="G76" i="2"/>
  <c r="G75" i="2"/>
  <c r="G74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0" i="2"/>
  <c r="G29" i="2"/>
  <c r="G28" i="2"/>
  <c r="G27" i="2"/>
  <c r="G26" i="2"/>
  <c r="G25" i="2"/>
  <c r="G24" i="2"/>
  <c r="G23" i="2"/>
  <c r="G22" i="2"/>
  <c r="G21" i="2"/>
  <c r="G20" i="2"/>
  <c r="G19" i="2"/>
  <c r="G136" i="2"/>
  <c r="G149" i="2" l="1"/>
</calcChain>
</file>

<file path=xl/sharedStrings.xml><?xml version="1.0" encoding="utf-8"?>
<sst xmlns="http://schemas.openxmlformats.org/spreadsheetml/2006/main" count="444" uniqueCount="183">
  <si>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</si>
  <si>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</si>
  <si>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</si>
  <si>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</si>
  <si>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</si>
  <si>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</si>
  <si>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</si>
  <si>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</si>
  <si>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</si>
  <si>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Муниципальная программа "Развитие муниципальной службы в муниципальном образовании сельское поселение "Деревня Карцово"</t>
  </si>
  <si>
    <t>25 0 00 00000</t>
  </si>
  <si>
    <t xml:space="preserve">        Основное мероприятие "Обеспечение деятельности органа местного самоуправления муниципального образования сельского поселения "Деревня Карцово"</t>
  </si>
  <si>
    <t>25 0 01 00000</t>
  </si>
  <si>
    <t xml:space="preserve">          Высшее должностное лицо администрации (исполнительно-распорядительного органа) МО СП "Деревня Карцово"</t>
  </si>
  <si>
    <t>25 0 01 00300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</si>
  <si>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</si>
  <si>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</si>
  <si>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</si>
  <si>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</si>
  <si>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Центральный аппарат</t>
  </si>
  <si>
    <t>25 0 01 00400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</si>
  <si>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</si>
  <si>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</si>
  <si>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</si>
  <si>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</si>
  <si>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</si>
  <si>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</si>
  <si>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</si>
  <si>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</si>
  <si>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Другие общегосударственные вопросы</t>
  </si>
  <si>
    <t>0113</t>
  </si>
  <si>
    <t xml:space="preserve">          Материальное стимулирование</t>
  </si>
  <si>
    <t>25 0 01 00050</t>
  </si>
  <si>
    <t xml:space="preserve">        Основное мероприятие "Выполнение других обязательств муниципального образования СП "Деревня Карцово"</t>
  </si>
  <si>
    <t>25 0 03 00000</t>
  </si>
  <si>
    <t xml:space="preserve">          Выполнение других обязательств муниципального образования СП "Деревня Карцово"</t>
  </si>
  <si>
    <t>25 0 03 00600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</si>
  <si>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</si>
  <si>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</si>
  <si>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</si>
  <si>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</si>
  <si>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Непрограмные расходы</t>
  </si>
  <si>
    <t>99 0 00 00000</t>
  </si>
  <si>
    <t xml:space="preserve">      Непрограмные расходы федеральных органов исполнительной власти</t>
  </si>
  <si>
    <t>99 9 00 00000</t>
  </si>
  <si>
    <t xml:space="preserve">          Мероприятия в части осуществления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</si>
  <si>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</si>
  <si>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</si>
  <si>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</si>
  <si>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</si>
  <si>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</si>
  <si>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Муниципальная программа "Пожарная безопастность и защита населения сельского поселения "Деревня Карцово"</t>
  </si>
  <si>
    <t>01 0 00 00000</t>
  </si>
  <si>
    <t>01 0 01 00000</t>
  </si>
  <si>
    <t>01 0 01 00010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</si>
  <si>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</si>
  <si>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</si>
  <si>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</si>
  <si>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</si>
  <si>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Муниципальная программа "Дорожное хозяйство СП "Деревня Карцово"</t>
  </si>
  <si>
    <t>30 0 00 00000</t>
  </si>
  <si>
    <t xml:space="preserve">      Подпрограмма " Совершенствование и развитие сети автомобильных дорог общего пользования местного значения сельского поселения "Деревня Карцово""</t>
  </si>
  <si>
    <t>30 1 00 00000</t>
  </si>
  <si>
    <t xml:space="preserve">        Осуществление переданных полномочий</t>
  </si>
  <si>
    <t>30 1 П0 00000</t>
  </si>
  <si>
    <t xml:space="preserve">          Основное мероприятие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</si>
  <si>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 1 П0 00010</t>
  </si>
  <si>
    <t xml:space="preserve">          Основное мероприятие "Осуществление переданных полномочий на дорожную деятельность в отношении автомобильных дорог общего пользования местного значения МР "Дзержинский район" и 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</si>
  <si>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>30 1 П0 00020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</si>
  <si>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</si>
  <si>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</si>
  <si>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</si>
  <si>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</si>
  <si>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Муниципальная программа "Развитие жилищно-коммунального хозяйства СП "Деревня Карцово"</t>
  </si>
  <si>
    <t>60 0 00 00000</t>
  </si>
  <si>
    <t xml:space="preserve">      Подпрограмма "Жилищное хозяйство сельского поселения "Деревня Карцово"</t>
  </si>
  <si>
    <t>60 4 00 00000</t>
  </si>
  <si>
    <t xml:space="preserve">        Основное мероприятие "Жилищное хозяйство сельского поселения "Деревня Карцово"</t>
  </si>
  <si>
    <t>60 4 04 00000</t>
  </si>
  <si>
    <t xml:space="preserve">          "Жилищное хозяйство сельского поселения "Деревня Карцово"</t>
  </si>
  <si>
    <t>60 4 04 00040</t>
  </si>
  <si>
    <t xml:space="preserve">  Благоустройство</t>
  </si>
  <si>
    <t>0503</t>
  </si>
  <si>
    <t xml:space="preserve">      Подпрограмма "Благоустройство СП "Деревня Карцово"</t>
  </si>
  <si>
    <t>60 1 00 00000</t>
  </si>
  <si>
    <t xml:space="preserve">        Основное мероприятие "Уличное освещение"</t>
  </si>
  <si>
    <t>60 1 01 00000</t>
  </si>
  <si>
    <t xml:space="preserve">          "Уличное освещение"</t>
  </si>
  <si>
    <t>60 1 01 00010</t>
  </si>
  <si>
    <t xml:space="preserve">        Основное мероприятие "Содержание детской и спортивной площадок"</t>
  </si>
  <si>
    <t>60 1 02 00000</t>
  </si>
  <si>
    <t xml:space="preserve">          "Содержание детской и спортивной площадок"</t>
  </si>
  <si>
    <t>60 1 02 00020</t>
  </si>
  <si>
    <t xml:space="preserve">        Основное мероприятие "Мероприятия по благоустройству сельского поселения "Деревня Карцово"</t>
  </si>
  <si>
    <t>60 1 03 00000</t>
  </si>
  <si>
    <t xml:space="preserve">          "Мероприятия по благоустройству сельского поселения "Деревня Карцово"</t>
  </si>
  <si>
    <t>60 1 03 00030</t>
  </si>
  <si>
    <t>60 1 П0 00000</t>
  </si>
  <si>
    <t xml:space="preserve">          Основное мероприятие "Осуществление переданных полномочий на организацию ритуальных услуг и содержание мест захоронения"</t>
  </si>
  <si>
    <t>60 1 П0 00070</t>
  </si>
  <si>
    <t>КУЛЬТУРА, КИНЕМАТОГРАФИЯ</t>
  </si>
  <si>
    <t>0800</t>
  </si>
  <si>
    <t xml:space="preserve">  Культура</t>
  </si>
  <si>
    <t>0801</t>
  </si>
  <si>
    <t xml:space="preserve">    Муниципальная программа "Развитие культуры в муниципальном образовании сельское поселение "Деревня Карцово"</t>
  </si>
  <si>
    <t>11 0 00 00000</t>
  </si>
  <si>
    <t xml:space="preserve">      Подпрограмма "Содержание учреждения культуры"</t>
  </si>
  <si>
    <t>11 1 00 00000</t>
  </si>
  <si>
    <t xml:space="preserve">        Основное мероприятие "Расходы на содержание учреждения культуры"</t>
  </si>
  <si>
    <t>11 1 01 00000</t>
  </si>
  <si>
    <t xml:space="preserve">          Расходы на содержание учреждения культуры</t>
  </si>
  <si>
    <t>11 1 01 00100</t>
  </si>
  <si>
    <t xml:space="preserve">        Основное мероприятие "Осуществление переданных полномочий на содержание дома культуры"</t>
  </si>
  <si>
    <t>11 1 02 00000</t>
  </si>
  <si>
    <t xml:space="preserve">          "Укрепление и развитие материально-технической базы учреждений культуры"</t>
  </si>
  <si>
    <t>11 1 02 00200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</si>
  <si>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</si>
  <si>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</si>
  <si>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</si>
  <si>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</si>
  <si>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</si>
  <si>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</si>
  <si>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</si>
  <si>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</si>
  <si>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  Подпрограмма "Развитие учреждений культуры"</t>
  </si>
  <si>
    <t>11 2 00 00000</t>
  </si>
  <si>
    <t xml:space="preserve">        Основное мероприятие " Оплата льгот по оплате ЖКУ работникам культуры, работающим на селе"</t>
  </si>
  <si>
    <t>11 2 03 00000</t>
  </si>
  <si>
    <t xml:space="preserve">          Оплата льгот по оплате ЖКУ работникам культуры, работающим на селе</t>
  </si>
  <si>
    <t>11 2 03 00300</t>
  </si>
  <si>
    <t xml:space="preserve">        Основное мероприятие "Мероприятия по участию в районном конкурсе на лучшее организационное и метериально-техническое обеспечение выборов на территории Дзержинского района"</t>
  </si>
  <si>
    <t>25 0 06 00000</t>
  </si>
  <si>
    <t xml:space="preserve">          "Социальная поддержка лицам, замещавшим муниципальные должности сельских  поселений".</t>
  </si>
  <si>
    <t>25 0 06 00800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</si>
  <si>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</si>
  <si>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</si>
  <si>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</si>
  <si>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</si>
  <si>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>Итого</t>
  </si>
  <si>
    <t>исполнение %</t>
  </si>
  <si>
    <t xml:space="preserve">                  Мероприятие "Озеленение"</t>
  </si>
  <si>
    <t xml:space="preserve">                    Прочая закупка товаров, работ и услуг</t>
  </si>
  <si>
    <t xml:space="preserve">                      Увеличение стоимости прочих материальных запасов</t>
  </si>
  <si>
    <t>000</t>
  </si>
  <si>
    <t>244</t>
  </si>
  <si>
    <t>60 1 04 00040</t>
  </si>
  <si>
    <t xml:space="preserve">          "Пожарная безопасность и защита населения сельского поселения "Деревня Карцово" на 2019-2023 годы и плановый 2025 г.</t>
  </si>
  <si>
    <t xml:space="preserve">        Основное мероприятие "Пожарная безопасность и защита населения сельского поселения "Деревня Карцово" на 2019-2023 годы и плановый 2025 г</t>
  </si>
  <si>
    <t>Муниципальная программа "Развитие муниципальной службы в муниципальном образовании сельское поселение "Деревня Карцово"</t>
  </si>
  <si>
    <t>Основное мероприятие "Резервный фонд"</t>
  </si>
  <si>
    <t>Резервный фонд СП "Деревня Карцово"</t>
  </si>
  <si>
    <t>Иные бюджетные ассигнования</t>
  </si>
  <si>
    <t>0111</t>
  </si>
  <si>
    <t>25 0 02 00000</t>
  </si>
  <si>
    <t>25 0 02 00500</t>
  </si>
  <si>
    <t xml:space="preserve">                      Уплата прочих налогов, сборов</t>
  </si>
  <si>
    <t xml:space="preserve">                        Налоги, пошлины и сборы</t>
  </si>
  <si>
    <t xml:space="preserve">                      Уплата иных платежей</t>
  </si>
  <si>
    <t>2500100400</t>
  </si>
  <si>
    <t>852</t>
  </si>
  <si>
    <t>853</t>
  </si>
  <si>
    <t xml:space="preserve">              Основное мероприятие: "Ремонт,реконструкция зданий и внутренних помещений учреждений культуры, образования в сфере культуры и архивов, строительство зданий и сооружений,благоустройство территорий учреждений культуры,образования в сфере культуры и архивов,укрепления и развитие их МТБ"</t>
  </si>
  <si>
    <t xml:space="preserve">                "Реализация инициативных проектов проектов "</t>
  </si>
  <si>
    <t xml:space="preserve">                  Прочая закупка товаров, работ и услуг</t>
  </si>
  <si>
    <t xml:space="preserve">                    Работы, услуги по содержанию имущества</t>
  </si>
  <si>
    <t>1110300000</t>
  </si>
  <si>
    <t>11103S0240</t>
  </si>
  <si>
    <t xml:space="preserve">                "Осуществление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</si>
  <si>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601П000060</t>
  </si>
  <si>
    <t xml:space="preserve">                    Увеличение стоимости основных средств</t>
  </si>
  <si>
    <t>60105S0240</t>
  </si>
  <si>
    <t xml:space="preserve">                "Осуществление переданных полномочий на выполнение кадастровых работ по внесению изменений в документы территориального планирования и градостроительного зонорования"</t>
  </si>
  <si>
    <t xml:space="preserve">                    Прочие работы, услуги</t>
  </si>
  <si>
    <t>0412</t>
  </si>
  <si>
    <t>401П000010</t>
  </si>
  <si>
    <t xml:space="preserve">              Основное мероприятие "Совершенствование и развитие сети автомобильных дорог общего пользования местного значения сельского поселения "Деревня Карцово"</t>
  </si>
  <si>
    <t xml:space="preserve">                "Совершенствование и развитие сети автомобильных дорог общего пользования местного значения сельского поселения "Деревня Карцово"</t>
  </si>
  <si>
    <t>3010100000</t>
  </si>
  <si>
    <t>3010100010</t>
  </si>
  <si>
    <t>Бюджетные ассигнования на 2022 год</t>
  </si>
  <si>
    <t>Исполнено за  2022 год</t>
  </si>
  <si>
    <r>
      <t xml:space="preserve"> Исполнение распределения бюджетных ассигнований муниципального бюджета сельского поселения</t>
    </r>
    <r>
      <rPr>
        <b/>
        <sz val="8"/>
        <color rgb="FF000000"/>
        <rFont val="Times New Roman"/>
        <family val="1"/>
        <charset val="204"/>
      </rPr>
      <t xml:space="preserve"> </t>
    </r>
    <r>
      <rPr>
        <b/>
        <sz val="9"/>
        <color rgb="FF000000"/>
        <rFont val="Times New Roman"/>
        <family val="1"/>
        <charset val="204"/>
      </rPr>
      <t xml:space="preserve">"ДЕРЕВНЯ КАРЦОВО" </t>
    </r>
    <r>
      <rPr>
        <b/>
        <sz val="12"/>
        <color rgb="FF000000"/>
        <rFont val="Times New Roman"/>
        <family val="1"/>
        <charset val="204"/>
      </rPr>
      <t xml:space="preserve">                                                        по разделам,подразделам,
целевым статьям (муниципальным программам и непрограммным направлениям деятельности),
группам и подгруппам видов расходов классификации расходов бюджетов за 2022 г.</t>
    </r>
  </si>
  <si>
    <t xml:space="preserve">
Приложение  №  3  
к решению                                                                                                                                                                                                                                                                  Сельской Думы
сельского поселения
«Деревня Карцово» 
                                                          № 146   от 27.04.2023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</si>
</sst>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horizontal="center" vertical="center" shrinkToFit="1"/>
    </xf>
    <xf numFmtId="49" fontId="3" fillId="0" borderId="2" xfId="8" applyNumberFormat="1" applyProtection="1">
      <alignment horizontal="left" vertical="top" wrapText="1"/>
    </xf>
    <xf numFmtId="49" fontId="3" fillId="0" borderId="2" xfId="9" applyNumberFormat="1" applyProtection="1">
      <alignment horizontal="center" vertical="top" wrapText="1"/>
    </xf>
    <xf numFmtId="49" fontId="1" fillId="0" borderId="2" xfId="11" applyNumberFormat="1" applyProtection="1">
      <alignment horizontal="left" vertical="top" wrapText="1"/>
    </xf>
    <xf numFmtId="49" fontId="1" fillId="0" borderId="2" xfId="12" applyNumberFormat="1" applyProtection="1">
      <alignment horizontal="center" vertical="top" wrapText="1"/>
    </xf>
    <xf numFmtId="0" fontId="3" fillId="0" borderId="2" xfId="14" applyNumberFormat="1" applyProtection="1">
      <alignment horizontal="left"/>
    </xf>
    <xf numFmtId="0" fontId="1" fillId="0" borderId="3" xfId="16" applyNumberFormat="1" applyProtection="1"/>
    <xf numFmtId="3" fontId="3" fillId="0" borderId="2" xfId="7" applyNumberFormat="1" applyFill="1" applyProtection="1">
      <alignment horizontal="center" vertical="center" shrinkToFit="1"/>
    </xf>
    <xf numFmtId="3" fontId="3" fillId="0" borderId="2" xfId="10" applyNumberFormat="1" applyFill="1" applyProtection="1">
      <alignment horizontal="right" vertical="top" shrinkToFit="1"/>
    </xf>
    <xf numFmtId="3" fontId="1" fillId="0" borderId="2" xfId="13" applyNumberFormat="1" applyFill="1" applyProtection="1">
      <alignment horizontal="right" vertical="top" shrinkToFit="1"/>
    </xf>
    <xf numFmtId="3" fontId="3" fillId="0" borderId="2" xfId="15" applyNumberFormat="1" applyFill="1" applyProtection="1">
      <alignment horizontal="right" vertical="top" shrinkToFit="1"/>
    </xf>
    <xf numFmtId="3" fontId="1" fillId="0" borderId="3" xfId="16" applyNumberFormat="1" applyFill="1" applyProtection="1"/>
    <xf numFmtId="3" fontId="4" fillId="0" borderId="1" xfId="18" applyNumberFormat="1" applyFill="1" applyProtection="1">
      <protection locked="0"/>
    </xf>
    <xf numFmtId="3" fontId="0" fillId="0" borderId="0" xfId="0" applyNumberFormat="1" applyFill="1" applyProtection="1">
      <protection locked="0"/>
    </xf>
    <xf numFmtId="0" fontId="3" fillId="0" borderId="2" xfId="7" applyNumberFormat="1" applyAlignment="1" applyProtection="1">
      <alignment horizontal="right" vertical="center" shrinkToFit="1"/>
    </xf>
    <xf numFmtId="0" fontId="1" fillId="0" borderId="3" xfId="16" applyNumberFormat="1" applyAlignment="1" applyProtection="1">
      <alignment horizontal="right"/>
    </xf>
    <xf numFmtId="0" fontId="1" fillId="0" borderId="1" xfId="17" applyAlignment="1">
      <alignment horizontal="right" wrapText="1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164" fontId="3" fillId="0" borderId="2" xfId="7" applyNumberFormat="1" applyAlignment="1" applyProtection="1">
      <alignment horizontal="right" vertical="center" shrinkToFit="1"/>
    </xf>
    <xf numFmtId="164" fontId="1" fillId="0" borderId="3" xfId="16" applyNumberFormat="1" applyAlignment="1" applyProtection="1">
      <alignment horizontal="right"/>
    </xf>
    <xf numFmtId="164" fontId="1" fillId="0" borderId="1" xfId="17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0" fontId="1" fillId="0" borderId="2" xfId="9" applyNumberFormat="1" applyFont="1" applyFill="1" applyAlignment="1" applyProtection="1">
      <alignment horizontal="left" vertical="top" wrapText="1"/>
    </xf>
    <xf numFmtId="3" fontId="1" fillId="0" borderId="10" xfId="13" applyNumberFormat="1" applyFill="1" applyBorder="1" applyProtection="1">
      <alignment horizontal="right" vertical="top" shrinkToFit="1"/>
    </xf>
    <xf numFmtId="49" fontId="1" fillId="0" borderId="6" xfId="12" applyNumberFormat="1" applyBorder="1" applyProtection="1">
      <alignment horizontal="center" vertical="top" wrapText="1"/>
    </xf>
    <xf numFmtId="49" fontId="1" fillId="0" borderId="7" xfId="12" applyNumberFormat="1" applyBorder="1" applyProtection="1">
      <alignment horizontal="center" vertical="top" wrapText="1"/>
    </xf>
    <xf numFmtId="1" fontId="10" fillId="0" borderId="8" xfId="4" applyNumberFormat="1" applyFont="1" applyBorder="1" applyAlignment="1" applyProtection="1">
      <alignment horizontal="center" vertical="top" shrinkToFit="1"/>
    </xf>
    <xf numFmtId="3" fontId="3" fillId="0" borderId="2" xfId="13" applyNumberFormat="1" applyFont="1" applyFill="1" applyProtection="1">
      <alignment horizontal="right" vertical="top" shrinkToFit="1"/>
    </xf>
    <xf numFmtId="49" fontId="1" fillId="0" borderId="10" xfId="12" applyNumberFormat="1" applyBorder="1" applyProtection="1">
      <alignment horizontal="center" vertical="top" wrapText="1"/>
    </xf>
    <xf numFmtId="49" fontId="1" fillId="0" borderId="7" xfId="11" applyNumberFormat="1" applyBorder="1" applyProtection="1">
      <alignment horizontal="left" vertical="top" wrapText="1"/>
    </xf>
    <xf numFmtId="49" fontId="1" fillId="0" borderId="8" xfId="4" applyNumberFormat="1" applyBorder="1" applyAlignment="1" applyProtection="1">
      <alignment horizontal="left" vertical="top" wrapText="1"/>
    </xf>
    <xf numFmtId="49" fontId="1" fillId="0" borderId="2" xfId="7" applyNumberFormat="1" applyFont="1" applyAlignment="1" applyProtection="1">
      <alignment horizontal="center" vertical="top" wrapText="1"/>
    </xf>
    <xf numFmtId="1" fontId="1" fillId="0" borderId="8" xfId="4" applyNumberFormat="1" applyBorder="1" applyAlignment="1" applyProtection="1">
      <alignment horizontal="center" vertical="top" shrinkToFit="1"/>
    </xf>
    <xf numFmtId="0" fontId="1" fillId="0" borderId="9" xfId="9" applyNumberFormat="1" applyFont="1" applyBorder="1" applyAlignment="1" applyProtection="1">
      <alignment vertical="top" wrapText="1"/>
    </xf>
    <xf numFmtId="1" fontId="1" fillId="0" borderId="8" xfId="4" applyNumberFormat="1" applyFont="1" applyBorder="1" applyAlignment="1" applyProtection="1">
      <alignment horizontal="center" vertical="top" shrinkToFit="1"/>
    </xf>
    <xf numFmtId="49" fontId="3" fillId="0" borderId="6" xfId="9" applyNumberFormat="1" applyBorder="1" applyProtection="1">
      <alignment horizontal="center" vertical="top" wrapText="1"/>
    </xf>
    <xf numFmtId="49" fontId="3" fillId="0" borderId="7" xfId="9" applyNumberFormat="1" applyBorder="1" applyProtection="1">
      <alignment horizontal="center" vertical="top" wrapText="1"/>
    </xf>
    <xf numFmtId="1" fontId="10" fillId="0" borderId="11" xfId="4" applyNumberFormat="1" applyFont="1" applyBorder="1" applyAlignment="1" applyProtection="1">
      <alignment horizontal="center" vertical="top" shrinkToFit="1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8" fillId="5" borderId="6" xfId="6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3" fillId="0" borderId="6" xfId="6" applyNumberForma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8" fillId="5" borderId="6" xfId="6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2" applyNumberFormat="1" applyFont="1" applyProtection="1">
      <alignment horizontal="center" wrapText="1"/>
    </xf>
    <xf numFmtId="0" fontId="2" fillId="0" borderId="1" xfId="2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wrapText="1"/>
    </xf>
    <xf numFmtId="0" fontId="1" fillId="0" borderId="1" xfId="4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zoomScaleNormal="100" zoomScaleSheetLayoutView="100" workbookViewId="0">
      <selection activeCell="D1" sqref="D1:G10"/>
    </sheetView>
  </sheetViews>
  <sheetFormatPr defaultRowHeight="15" x14ac:dyDescent="0.25"/>
  <cols>
    <col min="1" max="1" width="62.28515625" style="1" customWidth="1"/>
    <col min="2" max="2" width="10.5703125" style="1" customWidth="1"/>
    <col min="3" max="3" width="17.140625" style="1" customWidth="1"/>
    <col min="4" max="4" width="12.7109375" style="1" customWidth="1"/>
    <col min="5" max="5" width="12.140625" style="19" customWidth="1"/>
    <col min="6" max="6" width="12.5703125" style="24" customWidth="1"/>
    <col min="7" max="7" width="13.42578125" style="15" customWidth="1"/>
    <col min="8" max="16384" width="9.140625" style="1"/>
  </cols>
  <sheetData>
    <row r="1" spans="1:7" x14ac:dyDescent="0.25">
      <c r="D1" s="42" t="s">
        <v>182</v>
      </c>
      <c r="E1" s="43"/>
      <c r="F1" s="43"/>
      <c r="G1" s="43"/>
    </row>
    <row r="2" spans="1:7" x14ac:dyDescent="0.25">
      <c r="D2" s="43"/>
      <c r="E2" s="43"/>
      <c r="F2" s="43"/>
      <c r="G2" s="43"/>
    </row>
    <row r="3" spans="1:7" x14ac:dyDescent="0.25">
      <c r="D3" s="43"/>
      <c r="E3" s="43"/>
      <c r="F3" s="43"/>
      <c r="G3" s="43"/>
    </row>
    <row r="4" spans="1:7" x14ac:dyDescent="0.25">
      <c r="D4" s="43"/>
      <c r="E4" s="43"/>
      <c r="F4" s="43"/>
      <c r="G4" s="43"/>
    </row>
    <row r="5" spans="1:7" x14ac:dyDescent="0.25">
      <c r="D5" s="43"/>
      <c r="E5" s="43"/>
      <c r="F5" s="43"/>
      <c r="G5" s="43"/>
    </row>
    <row r="6" spans="1:7" x14ac:dyDescent="0.25">
      <c r="D6" s="43"/>
      <c r="E6" s="43"/>
      <c r="F6" s="43"/>
      <c r="G6" s="43"/>
    </row>
    <row r="7" spans="1:7" x14ac:dyDescent="0.25">
      <c r="D7" s="43"/>
      <c r="E7" s="43"/>
      <c r="F7" s="43"/>
      <c r="G7" s="43"/>
    </row>
    <row r="8" spans="1:7" x14ac:dyDescent="0.25">
      <c r="D8" s="43"/>
      <c r="E8" s="43"/>
      <c r="F8" s="43"/>
      <c r="G8" s="43"/>
    </row>
    <row r="9" spans="1:7" x14ac:dyDescent="0.25">
      <c r="D9" s="43"/>
      <c r="E9" s="43"/>
      <c r="F9" s="43"/>
      <c r="G9" s="43"/>
    </row>
    <row r="10" spans="1:7" x14ac:dyDescent="0.25">
      <c r="D10" s="43"/>
      <c r="E10" s="43"/>
      <c r="F10" s="43"/>
      <c r="G10" s="43"/>
    </row>
    <row r="11" spans="1:7" x14ac:dyDescent="0.25">
      <c r="A11" s="54"/>
      <c r="B11" s="55"/>
      <c r="C11" s="55"/>
      <c r="D11" s="55"/>
      <c r="E11" s="55"/>
      <c r="F11" s="55"/>
      <c r="G11" s="55"/>
    </row>
    <row r="12" spans="1:7" ht="66.75" customHeight="1" x14ac:dyDescent="0.25">
      <c r="A12" s="56" t="s">
        <v>181</v>
      </c>
      <c r="B12" s="57"/>
      <c r="C12" s="57"/>
      <c r="D12" s="57"/>
      <c r="E12" s="57"/>
      <c r="F12" s="57"/>
      <c r="G12" s="57"/>
    </row>
    <row r="13" spans="1:7" ht="15.75" customHeight="1" x14ac:dyDescent="0.25">
      <c r="A13" s="58"/>
      <c r="B13" s="59"/>
      <c r="C13" s="59"/>
      <c r="D13" s="59"/>
      <c r="E13" s="59"/>
      <c r="F13" s="59"/>
      <c r="G13" s="59"/>
    </row>
    <row r="14" spans="1:7" ht="15.2" customHeight="1" x14ac:dyDescent="0.25">
      <c r="A14" s="60"/>
      <c r="B14" s="61"/>
      <c r="C14" s="61"/>
      <c r="D14" s="61"/>
      <c r="E14" s="61"/>
      <c r="F14" s="61"/>
      <c r="G14" s="61"/>
    </row>
    <row r="15" spans="1:7" ht="12.75" customHeight="1" x14ac:dyDescent="0.25">
      <c r="A15" s="62" t="s">
        <v>0</v>
      </c>
      <c r="B15" s="63"/>
      <c r="C15" s="63"/>
      <c r="D15" s="63"/>
      <c r="E15" s="63"/>
      <c r="F15" s="63"/>
      <c r="G15" s="63"/>
    </row>
    <row r="16" spans="1:7" ht="15.75" customHeight="1" x14ac:dyDescent="0.25">
      <c r="A16" s="48" t="s">
        <v>1</v>
      </c>
      <c r="B16" s="48" t="s">
        <v>2</v>
      </c>
      <c r="C16" s="48" t="s">
        <v>3</v>
      </c>
      <c r="D16" s="48" t="s">
        <v>4</v>
      </c>
      <c r="E16" s="50" t="s">
        <v>179</v>
      </c>
      <c r="F16" s="52" t="s">
        <v>180</v>
      </c>
      <c r="G16" s="46" t="s">
        <v>139</v>
      </c>
    </row>
    <row r="17" spans="1:8" ht="78" customHeight="1" x14ac:dyDescent="0.25">
      <c r="A17" s="49"/>
      <c r="B17" s="49"/>
      <c r="C17" s="49"/>
      <c r="D17" s="49"/>
      <c r="E17" s="51"/>
      <c r="F17" s="53"/>
      <c r="G17" s="47"/>
    </row>
    <row r="18" spans="1:8" ht="12.75" customHeight="1" x14ac:dyDescent="0.25">
      <c r="A18" s="2">
        <v>1</v>
      </c>
      <c r="B18" s="2">
        <v>2</v>
      </c>
      <c r="C18" s="2">
        <v>3</v>
      </c>
      <c r="D18" s="2">
        <v>4</v>
      </c>
      <c r="E18" s="16"/>
      <c r="F18" s="21"/>
      <c r="G18" s="9">
        <v>5</v>
      </c>
    </row>
    <row r="19" spans="1:8" x14ac:dyDescent="0.25">
      <c r="A19" s="3" t="s">
        <v>5</v>
      </c>
      <c r="B19" s="38" t="s">
        <v>6</v>
      </c>
      <c r="C19" s="38"/>
      <c r="D19" s="38"/>
      <c r="E19" s="10">
        <f>SUM(E20+E35+E39)</f>
        <v>2099410</v>
      </c>
      <c r="F19" s="10">
        <f>SUM(+F20+F35+F39)</f>
        <v>2023312</v>
      </c>
      <c r="G19" s="12">
        <f t="shared" ref="G19:G81" si="0">SUM(F19/E19*100)</f>
        <v>96.375267337013739</v>
      </c>
      <c r="H19" s="20"/>
    </row>
    <row r="20" spans="1:8" ht="38.25" x14ac:dyDescent="0.25">
      <c r="A20" s="5" t="s">
        <v>7</v>
      </c>
      <c r="B20" s="28" t="s">
        <v>8</v>
      </c>
      <c r="C20" s="28"/>
      <c r="D20" s="28"/>
      <c r="E20" s="11">
        <f>SUM(E21)</f>
        <v>1968090</v>
      </c>
      <c r="F20" s="11">
        <f>SUM(F21)</f>
        <v>1899677</v>
      </c>
      <c r="G20" s="12">
        <f t="shared" si="0"/>
        <v>96.523888643303906</v>
      </c>
      <c r="H20" s="20"/>
    </row>
    <row r="21" spans="1:8" ht="25.5" x14ac:dyDescent="0.25">
      <c r="A21" s="5" t="s">
        <v>9</v>
      </c>
      <c r="B21" s="6" t="s">
        <v>8</v>
      </c>
      <c r="C21" s="6" t="s">
        <v>10</v>
      </c>
      <c r="D21" s="6"/>
      <c r="E21" s="11">
        <f>SUM(E22)</f>
        <v>1968090</v>
      </c>
      <c r="F21" s="11">
        <f>SUM(F22)</f>
        <v>1899677</v>
      </c>
      <c r="G21" s="12">
        <f t="shared" si="0"/>
        <v>96.523888643303906</v>
      </c>
      <c r="H21" s="20"/>
    </row>
    <row r="22" spans="1:8" ht="38.25" x14ac:dyDescent="0.25">
      <c r="A22" s="5" t="s">
        <v>11</v>
      </c>
      <c r="B22" s="6" t="s">
        <v>8</v>
      </c>
      <c r="C22" s="6" t="s">
        <v>12</v>
      </c>
      <c r="D22" s="6"/>
      <c r="E22" s="11">
        <f>SUM(E23+E26)</f>
        <v>1968090</v>
      </c>
      <c r="F22" s="11">
        <f>SUM(F23+F26)</f>
        <v>1899677</v>
      </c>
      <c r="G22" s="12">
        <f t="shared" si="0"/>
        <v>96.523888643303906</v>
      </c>
      <c r="H22" s="20"/>
    </row>
    <row r="23" spans="1:8" ht="25.5" x14ac:dyDescent="0.25">
      <c r="A23" s="5" t="s">
        <v>13</v>
      </c>
      <c r="B23" s="6" t="s">
        <v>8</v>
      </c>
      <c r="C23" s="6" t="s">
        <v>14</v>
      </c>
      <c r="D23" s="6"/>
      <c r="E23" s="11">
        <v>587875</v>
      </c>
      <c r="F23" s="11">
        <v>587874</v>
      </c>
      <c r="G23" s="12">
        <f t="shared" si="0"/>
        <v>99.999829895811189</v>
      </c>
      <c r="H23" s="20"/>
    </row>
    <row r="24" spans="1:8" ht="51" x14ac:dyDescent="0.25">
      <c r="A24" s="5" t="s">
        <v>15</v>
      </c>
      <c r="B24" s="6" t="s">
        <v>8</v>
      </c>
      <c r="C24" s="6" t="s">
        <v>14</v>
      </c>
      <c r="D24" s="6" t="s">
        <v>16</v>
      </c>
      <c r="E24" s="11">
        <v>587875</v>
      </c>
      <c r="F24" s="11">
        <v>587874</v>
      </c>
      <c r="G24" s="12">
        <f t="shared" si="0"/>
        <v>99.999829895811189</v>
      </c>
      <c r="H24" s="20"/>
    </row>
    <row r="25" spans="1:8" ht="25.5" x14ac:dyDescent="0.25">
      <c r="A25" s="5" t="s">
        <v>17</v>
      </c>
      <c r="B25" s="6" t="s">
        <v>8</v>
      </c>
      <c r="C25" s="6" t="s">
        <v>14</v>
      </c>
      <c r="D25" s="6" t="s">
        <v>18</v>
      </c>
      <c r="E25" s="11">
        <v>587875</v>
      </c>
      <c r="F25" s="11">
        <v>587874</v>
      </c>
      <c r="G25" s="12">
        <f t="shared" si="0"/>
        <v>99.999829895811189</v>
      </c>
      <c r="H25" s="20"/>
    </row>
    <row r="26" spans="1:8" x14ac:dyDescent="0.25">
      <c r="A26" s="5" t="s">
        <v>19</v>
      </c>
      <c r="B26" s="6" t="s">
        <v>8</v>
      </c>
      <c r="C26" s="6" t="s">
        <v>20</v>
      </c>
      <c r="D26" s="6"/>
      <c r="E26" s="11">
        <f>SUM(E27+E29+E3+E412+E31+E33)</f>
        <v>1380215</v>
      </c>
      <c r="F26" s="11">
        <f>SUM(F27+F29+F3+F412+F31+F33)</f>
        <v>1311803</v>
      </c>
      <c r="G26" s="12">
        <f t="shared" si="0"/>
        <v>95.043380922537438</v>
      </c>
      <c r="H26" s="20"/>
    </row>
    <row r="27" spans="1:8" ht="51" x14ac:dyDescent="0.25">
      <c r="A27" s="5" t="s">
        <v>15</v>
      </c>
      <c r="B27" s="6" t="s">
        <v>8</v>
      </c>
      <c r="C27" s="6" t="s">
        <v>20</v>
      </c>
      <c r="D27" s="6" t="s">
        <v>16</v>
      </c>
      <c r="E27" s="11">
        <v>932125</v>
      </c>
      <c r="F27" s="11">
        <v>924290</v>
      </c>
      <c r="G27" s="12">
        <f t="shared" si="0"/>
        <v>99.15944749899424</v>
      </c>
      <c r="H27" s="20"/>
    </row>
    <row r="28" spans="1:8" ht="25.5" x14ac:dyDescent="0.25">
      <c r="A28" s="5" t="s">
        <v>17</v>
      </c>
      <c r="B28" s="6" t="s">
        <v>8</v>
      </c>
      <c r="C28" s="6" t="s">
        <v>20</v>
      </c>
      <c r="D28" s="6" t="s">
        <v>18</v>
      </c>
      <c r="E28" s="11">
        <v>919063</v>
      </c>
      <c r="F28" s="11">
        <v>924290</v>
      </c>
      <c r="G28" s="12">
        <f t="shared" si="0"/>
        <v>100.56873141449498</v>
      </c>
      <c r="H28" s="20"/>
    </row>
    <row r="29" spans="1:8" ht="25.5" x14ac:dyDescent="0.25">
      <c r="A29" s="5" t="s">
        <v>21</v>
      </c>
      <c r="B29" s="6" t="s">
        <v>8</v>
      </c>
      <c r="C29" s="6" t="s">
        <v>20</v>
      </c>
      <c r="D29" s="6" t="s">
        <v>22</v>
      </c>
      <c r="E29" s="11">
        <v>441000</v>
      </c>
      <c r="F29" s="11">
        <v>387513</v>
      </c>
      <c r="G29" s="12">
        <f t="shared" si="0"/>
        <v>87.871428571428567</v>
      </c>
      <c r="H29" s="20"/>
    </row>
    <row r="30" spans="1:8" ht="25.5" x14ac:dyDescent="0.25">
      <c r="A30" s="5" t="s">
        <v>23</v>
      </c>
      <c r="B30" s="27" t="s">
        <v>8</v>
      </c>
      <c r="C30" s="27" t="s">
        <v>20</v>
      </c>
      <c r="D30" s="6" t="s">
        <v>24</v>
      </c>
      <c r="E30" s="11">
        <v>441000</v>
      </c>
      <c r="F30" s="11">
        <v>387513</v>
      </c>
      <c r="G30" s="12">
        <f t="shared" si="0"/>
        <v>87.871428571428567</v>
      </c>
      <c r="H30" s="20"/>
    </row>
    <row r="31" spans="1:8" x14ac:dyDescent="0.25">
      <c r="A31" s="36" t="s">
        <v>155</v>
      </c>
      <c r="B31" s="37" t="s">
        <v>8</v>
      </c>
      <c r="C31" s="37" t="s">
        <v>158</v>
      </c>
      <c r="D31" s="31"/>
      <c r="E31" s="11">
        <v>500</v>
      </c>
      <c r="F31" s="11">
        <v>0</v>
      </c>
      <c r="G31" s="12">
        <f t="shared" si="0"/>
        <v>0</v>
      </c>
      <c r="H31" s="20"/>
    </row>
    <row r="32" spans="1:8" x14ac:dyDescent="0.25">
      <c r="A32" s="36" t="s">
        <v>156</v>
      </c>
      <c r="B32" s="37" t="s">
        <v>8</v>
      </c>
      <c r="C32" s="37" t="s">
        <v>158</v>
      </c>
      <c r="D32" s="31" t="s">
        <v>159</v>
      </c>
      <c r="E32" s="11">
        <v>500</v>
      </c>
      <c r="F32" s="11">
        <v>0</v>
      </c>
      <c r="G32" s="12">
        <f t="shared" si="0"/>
        <v>0</v>
      </c>
      <c r="H32" s="20"/>
    </row>
    <row r="33" spans="1:8" x14ac:dyDescent="0.25">
      <c r="A33" s="36" t="s">
        <v>157</v>
      </c>
      <c r="B33" s="37" t="s">
        <v>8</v>
      </c>
      <c r="C33" s="37" t="s">
        <v>158</v>
      </c>
      <c r="D33" s="31"/>
      <c r="E33" s="11">
        <v>6590</v>
      </c>
      <c r="F33" s="11">
        <v>0</v>
      </c>
      <c r="G33" s="12">
        <f t="shared" si="0"/>
        <v>0</v>
      </c>
      <c r="H33" s="20"/>
    </row>
    <row r="34" spans="1:8" x14ac:dyDescent="0.25">
      <c r="A34" s="36" t="s">
        <v>156</v>
      </c>
      <c r="B34" s="37" t="s">
        <v>8</v>
      </c>
      <c r="C34" s="37" t="s">
        <v>158</v>
      </c>
      <c r="D34" s="31" t="s">
        <v>160</v>
      </c>
      <c r="E34" s="11">
        <v>6590</v>
      </c>
      <c r="F34" s="11">
        <v>0</v>
      </c>
      <c r="G34" s="12">
        <f t="shared" si="0"/>
        <v>0</v>
      </c>
      <c r="H34" s="20"/>
    </row>
    <row r="35" spans="1:8" ht="25.5" x14ac:dyDescent="0.25">
      <c r="A35" s="33" t="s">
        <v>148</v>
      </c>
      <c r="B35" s="34" t="s">
        <v>152</v>
      </c>
      <c r="C35" s="34" t="s">
        <v>10</v>
      </c>
      <c r="D35" s="6"/>
      <c r="E35" s="11">
        <v>1000</v>
      </c>
      <c r="F35" s="11">
        <v>0</v>
      </c>
      <c r="G35" s="12">
        <f t="shared" si="0"/>
        <v>0</v>
      </c>
      <c r="H35" s="20"/>
    </row>
    <row r="36" spans="1:8" x14ac:dyDescent="0.25">
      <c r="A36" s="33" t="s">
        <v>149</v>
      </c>
      <c r="B36" s="34" t="s">
        <v>152</v>
      </c>
      <c r="C36" s="34" t="s">
        <v>153</v>
      </c>
      <c r="D36" s="6"/>
      <c r="E36" s="11">
        <v>1000</v>
      </c>
      <c r="F36" s="11">
        <v>0</v>
      </c>
      <c r="G36" s="12">
        <f t="shared" si="0"/>
        <v>0</v>
      </c>
      <c r="H36" s="20"/>
    </row>
    <row r="37" spans="1:8" x14ac:dyDescent="0.25">
      <c r="A37" s="33" t="s">
        <v>150</v>
      </c>
      <c r="B37" s="34" t="s">
        <v>152</v>
      </c>
      <c r="C37" s="34" t="s">
        <v>154</v>
      </c>
      <c r="D37" s="6"/>
      <c r="E37" s="11">
        <v>1000</v>
      </c>
      <c r="F37" s="11">
        <v>0</v>
      </c>
      <c r="G37" s="12">
        <f t="shared" si="0"/>
        <v>0</v>
      </c>
      <c r="H37" s="20"/>
    </row>
    <row r="38" spans="1:8" x14ac:dyDescent="0.25">
      <c r="A38" s="33" t="s">
        <v>151</v>
      </c>
      <c r="B38" s="34" t="s">
        <v>152</v>
      </c>
      <c r="C38" s="34" t="s">
        <v>154</v>
      </c>
      <c r="D38" s="34" t="s">
        <v>26</v>
      </c>
      <c r="E38" s="11">
        <v>1000</v>
      </c>
      <c r="F38" s="11">
        <v>0</v>
      </c>
      <c r="G38" s="12">
        <f t="shared" si="0"/>
        <v>0</v>
      </c>
      <c r="H38" s="20"/>
    </row>
    <row r="39" spans="1:8" x14ac:dyDescent="0.25">
      <c r="A39" s="32" t="s">
        <v>29</v>
      </c>
      <c r="B39" s="6" t="s">
        <v>30</v>
      </c>
      <c r="C39" s="6"/>
      <c r="D39" s="6"/>
      <c r="E39" s="11">
        <f>SUM(E40)</f>
        <v>130320</v>
      </c>
      <c r="F39" s="11">
        <f>SUM(F40)</f>
        <v>123635</v>
      </c>
      <c r="G39" s="12">
        <f t="shared" si="0"/>
        <v>94.870319214241874</v>
      </c>
      <c r="H39" s="20"/>
    </row>
    <row r="40" spans="1:8" ht="25.5" x14ac:dyDescent="0.25">
      <c r="A40" s="5" t="s">
        <v>9</v>
      </c>
      <c r="B40" s="6" t="s">
        <v>30</v>
      </c>
      <c r="C40" s="6" t="s">
        <v>10</v>
      </c>
      <c r="D40" s="6"/>
      <c r="E40" s="11">
        <f>SUM(E41+E45)</f>
        <v>130320</v>
      </c>
      <c r="F40" s="11">
        <f>SUM(F41+F45)</f>
        <v>123635</v>
      </c>
      <c r="G40" s="12">
        <f t="shared" si="0"/>
        <v>94.870319214241874</v>
      </c>
      <c r="H40" s="20"/>
    </row>
    <row r="41" spans="1:8" ht="38.25" x14ac:dyDescent="0.25">
      <c r="A41" s="5" t="s">
        <v>11</v>
      </c>
      <c r="B41" s="6" t="s">
        <v>30</v>
      </c>
      <c r="C41" s="6" t="s">
        <v>12</v>
      </c>
      <c r="D41" s="6"/>
      <c r="E41" s="11">
        <v>78120</v>
      </c>
      <c r="F41" s="11">
        <v>78120</v>
      </c>
      <c r="G41" s="12">
        <f t="shared" si="0"/>
        <v>100</v>
      </c>
      <c r="H41" s="20"/>
    </row>
    <row r="42" spans="1:8" x14ac:dyDescent="0.25">
      <c r="A42" s="5" t="s">
        <v>31</v>
      </c>
      <c r="B42" s="6" t="s">
        <v>30</v>
      </c>
      <c r="C42" s="6" t="s">
        <v>32</v>
      </c>
      <c r="D42" s="6"/>
      <c r="E42" s="11">
        <v>78120</v>
      </c>
      <c r="F42" s="11">
        <v>78120</v>
      </c>
      <c r="G42" s="12">
        <f t="shared" si="0"/>
        <v>100</v>
      </c>
      <c r="H42" s="20"/>
    </row>
    <row r="43" spans="1:8" ht="51" x14ac:dyDescent="0.25">
      <c r="A43" s="5" t="s">
        <v>15</v>
      </c>
      <c r="B43" s="6" t="s">
        <v>30</v>
      </c>
      <c r="C43" s="6" t="s">
        <v>32</v>
      </c>
      <c r="D43" s="6" t="s">
        <v>16</v>
      </c>
      <c r="E43" s="11">
        <v>78120</v>
      </c>
      <c r="F43" s="11">
        <v>78120</v>
      </c>
      <c r="G43" s="12">
        <f t="shared" si="0"/>
        <v>100</v>
      </c>
      <c r="H43" s="20"/>
    </row>
    <row r="44" spans="1:8" ht="25.5" x14ac:dyDescent="0.25">
      <c r="A44" s="5" t="s">
        <v>17</v>
      </c>
      <c r="B44" s="6" t="s">
        <v>30</v>
      </c>
      <c r="C44" s="6" t="s">
        <v>32</v>
      </c>
      <c r="D44" s="6" t="s">
        <v>18</v>
      </c>
      <c r="E44" s="11">
        <v>78120</v>
      </c>
      <c r="F44" s="11">
        <v>78120</v>
      </c>
      <c r="G44" s="12">
        <f t="shared" si="0"/>
        <v>100</v>
      </c>
      <c r="H44" s="20"/>
    </row>
    <row r="45" spans="1:8" ht="25.5" x14ac:dyDescent="0.25">
      <c r="A45" s="5" t="s">
        <v>33</v>
      </c>
      <c r="B45" s="6" t="s">
        <v>30</v>
      </c>
      <c r="C45" s="6" t="s">
        <v>34</v>
      </c>
      <c r="D45" s="6"/>
      <c r="E45" s="11">
        <f>SUM(E46)</f>
        <v>52200</v>
      </c>
      <c r="F45" s="11">
        <f>SUM(F46)</f>
        <v>45515</v>
      </c>
      <c r="G45" s="12">
        <f t="shared" si="0"/>
        <v>87.193486590038319</v>
      </c>
      <c r="H45" s="20"/>
    </row>
    <row r="46" spans="1:8" ht="25.5" x14ac:dyDescent="0.25">
      <c r="A46" s="5" t="s">
        <v>35</v>
      </c>
      <c r="B46" s="6" t="s">
        <v>30</v>
      </c>
      <c r="C46" s="6" t="s">
        <v>36</v>
      </c>
      <c r="D46" s="6"/>
      <c r="E46" s="11">
        <f>SUM(E47+E49)</f>
        <v>52200</v>
      </c>
      <c r="F46" s="11">
        <f>SUM(F47+F49)</f>
        <v>45515</v>
      </c>
      <c r="G46" s="12">
        <f t="shared" si="0"/>
        <v>87.193486590038319</v>
      </c>
      <c r="H46" s="20"/>
    </row>
    <row r="47" spans="1:8" ht="25.5" x14ac:dyDescent="0.25">
      <c r="A47" s="5" t="s">
        <v>21</v>
      </c>
      <c r="B47" s="6" t="s">
        <v>30</v>
      </c>
      <c r="C47" s="6" t="s">
        <v>36</v>
      </c>
      <c r="D47" s="6" t="s">
        <v>22</v>
      </c>
      <c r="E47" s="11">
        <v>49200</v>
      </c>
      <c r="F47" s="11">
        <v>43124</v>
      </c>
      <c r="G47" s="12">
        <f t="shared" si="0"/>
        <v>87.650406504065032</v>
      </c>
      <c r="H47" s="20"/>
    </row>
    <row r="48" spans="1:8" ht="25.5" x14ac:dyDescent="0.25">
      <c r="A48" s="5" t="s">
        <v>23</v>
      </c>
      <c r="B48" s="6" t="s">
        <v>30</v>
      </c>
      <c r="C48" s="6" t="s">
        <v>36</v>
      </c>
      <c r="D48" s="6" t="s">
        <v>24</v>
      </c>
      <c r="E48" s="11">
        <v>49200</v>
      </c>
      <c r="F48" s="11">
        <v>43124</v>
      </c>
      <c r="G48" s="12">
        <f t="shared" si="0"/>
        <v>87.650406504065032</v>
      </c>
      <c r="H48" s="20"/>
    </row>
    <row r="49" spans="1:8" x14ac:dyDescent="0.25">
      <c r="A49" s="5" t="s">
        <v>25</v>
      </c>
      <c r="B49" s="6" t="s">
        <v>30</v>
      </c>
      <c r="C49" s="6" t="s">
        <v>36</v>
      </c>
      <c r="D49" s="6" t="s">
        <v>26</v>
      </c>
      <c r="E49" s="11">
        <v>3000</v>
      </c>
      <c r="F49" s="11">
        <v>2391</v>
      </c>
      <c r="G49" s="12">
        <f t="shared" si="0"/>
        <v>79.7</v>
      </c>
      <c r="H49" s="20"/>
    </row>
    <row r="50" spans="1:8" x14ac:dyDescent="0.25">
      <c r="A50" s="5" t="s">
        <v>27</v>
      </c>
      <c r="B50" s="6" t="s">
        <v>30</v>
      </c>
      <c r="C50" s="6" t="s">
        <v>36</v>
      </c>
      <c r="D50" s="6" t="s">
        <v>28</v>
      </c>
      <c r="E50" s="11">
        <v>3000</v>
      </c>
      <c r="F50" s="11">
        <v>2391</v>
      </c>
      <c r="G50" s="12">
        <f t="shared" si="0"/>
        <v>79.7</v>
      </c>
      <c r="H50" s="20"/>
    </row>
    <row r="51" spans="1:8" x14ac:dyDescent="0.25">
      <c r="A51" s="3" t="s">
        <v>37</v>
      </c>
      <c r="B51" s="4" t="s">
        <v>38</v>
      </c>
      <c r="C51" s="4"/>
      <c r="D51" s="4"/>
      <c r="E51" s="10">
        <f t="shared" ref="E51:F54" si="1">SUM(E52)</f>
        <v>97500</v>
      </c>
      <c r="F51" s="10">
        <f t="shared" si="1"/>
        <v>97500</v>
      </c>
      <c r="G51" s="12">
        <f t="shared" si="0"/>
        <v>100</v>
      </c>
      <c r="H51" s="20"/>
    </row>
    <row r="52" spans="1:8" x14ac:dyDescent="0.25">
      <c r="A52" s="5" t="s">
        <v>39</v>
      </c>
      <c r="B52" s="6" t="s">
        <v>40</v>
      </c>
      <c r="C52" s="6"/>
      <c r="D52" s="6"/>
      <c r="E52" s="11">
        <f t="shared" si="1"/>
        <v>97500</v>
      </c>
      <c r="F52" s="11">
        <f t="shared" si="1"/>
        <v>97500</v>
      </c>
      <c r="G52" s="12">
        <f t="shared" si="0"/>
        <v>100</v>
      </c>
      <c r="H52" s="20"/>
    </row>
    <row r="53" spans="1:8" x14ac:dyDescent="0.25">
      <c r="A53" s="5" t="s">
        <v>41</v>
      </c>
      <c r="B53" s="6" t="s">
        <v>40</v>
      </c>
      <c r="C53" s="6" t="s">
        <v>42</v>
      </c>
      <c r="D53" s="6"/>
      <c r="E53" s="11">
        <f t="shared" si="1"/>
        <v>97500</v>
      </c>
      <c r="F53" s="11">
        <f t="shared" si="1"/>
        <v>97500</v>
      </c>
      <c r="G53" s="12">
        <f t="shared" si="0"/>
        <v>100</v>
      </c>
      <c r="H53" s="20"/>
    </row>
    <row r="54" spans="1:8" x14ac:dyDescent="0.25">
      <c r="A54" s="5" t="s">
        <v>43</v>
      </c>
      <c r="B54" s="6" t="s">
        <v>40</v>
      </c>
      <c r="C54" s="6" t="s">
        <v>44</v>
      </c>
      <c r="D54" s="6"/>
      <c r="E54" s="11">
        <f t="shared" si="1"/>
        <v>97500</v>
      </c>
      <c r="F54" s="11">
        <f t="shared" si="1"/>
        <v>97500</v>
      </c>
      <c r="G54" s="12">
        <f t="shared" si="0"/>
        <v>100</v>
      </c>
      <c r="H54" s="20"/>
    </row>
    <row r="55" spans="1:8" ht="25.5" x14ac:dyDescent="0.25">
      <c r="A55" s="5" t="s">
        <v>45</v>
      </c>
      <c r="B55" s="6" t="s">
        <v>40</v>
      </c>
      <c r="C55" s="6" t="s">
        <v>46</v>
      </c>
      <c r="D55" s="6"/>
      <c r="E55" s="11">
        <f>SUM(E56+E58)</f>
        <v>97500</v>
      </c>
      <c r="F55" s="11">
        <f>SUM(F56+F58)</f>
        <v>97500</v>
      </c>
      <c r="G55" s="12">
        <f t="shared" si="0"/>
        <v>100</v>
      </c>
      <c r="H55" s="20"/>
    </row>
    <row r="56" spans="1:8" ht="51" x14ac:dyDescent="0.25">
      <c r="A56" s="5" t="s">
        <v>15</v>
      </c>
      <c r="B56" s="6" t="s">
        <v>40</v>
      </c>
      <c r="C56" s="6" t="s">
        <v>46</v>
      </c>
      <c r="D56" s="6" t="s">
        <v>16</v>
      </c>
      <c r="E56" s="11">
        <v>86460</v>
      </c>
      <c r="F56" s="11">
        <v>86460</v>
      </c>
      <c r="G56" s="12">
        <f t="shared" si="0"/>
        <v>100</v>
      </c>
      <c r="H56" s="20"/>
    </row>
    <row r="57" spans="1:8" ht="25.5" x14ac:dyDescent="0.25">
      <c r="A57" s="5" t="s">
        <v>17</v>
      </c>
      <c r="B57" s="6" t="s">
        <v>40</v>
      </c>
      <c r="C57" s="6" t="s">
        <v>46</v>
      </c>
      <c r="D57" s="6" t="s">
        <v>18</v>
      </c>
      <c r="E57" s="11">
        <v>86460</v>
      </c>
      <c r="F57" s="11">
        <v>86460</v>
      </c>
      <c r="G57" s="12">
        <f t="shared" si="0"/>
        <v>100</v>
      </c>
      <c r="H57" s="20"/>
    </row>
    <row r="58" spans="1:8" ht="25.5" x14ac:dyDescent="0.25">
      <c r="A58" s="5" t="s">
        <v>21</v>
      </c>
      <c r="B58" s="6" t="s">
        <v>40</v>
      </c>
      <c r="C58" s="6" t="s">
        <v>46</v>
      </c>
      <c r="D58" s="6" t="s">
        <v>22</v>
      </c>
      <c r="E58" s="11">
        <v>11040</v>
      </c>
      <c r="F58" s="11">
        <v>11040</v>
      </c>
      <c r="G58" s="12">
        <f t="shared" si="0"/>
        <v>100</v>
      </c>
      <c r="H58" s="20"/>
    </row>
    <row r="59" spans="1:8" ht="25.5" x14ac:dyDescent="0.25">
      <c r="A59" s="5" t="s">
        <v>23</v>
      </c>
      <c r="B59" s="6" t="s">
        <v>40</v>
      </c>
      <c r="C59" s="6" t="s">
        <v>46</v>
      </c>
      <c r="D59" s="6" t="s">
        <v>24</v>
      </c>
      <c r="E59" s="11">
        <v>11040</v>
      </c>
      <c r="F59" s="11">
        <v>11040</v>
      </c>
      <c r="G59" s="12">
        <f t="shared" si="0"/>
        <v>100</v>
      </c>
      <c r="H59" s="20"/>
    </row>
    <row r="60" spans="1:8" ht="25.5" x14ac:dyDescent="0.25">
      <c r="A60" s="3" t="s">
        <v>47</v>
      </c>
      <c r="B60" s="4" t="s">
        <v>48</v>
      </c>
      <c r="C60" s="4"/>
      <c r="D60" s="4"/>
      <c r="E60" s="30">
        <v>60000</v>
      </c>
      <c r="F60" s="11">
        <v>46060</v>
      </c>
      <c r="G60" s="12">
        <f t="shared" si="0"/>
        <v>76.766666666666666</v>
      </c>
      <c r="H60" s="20"/>
    </row>
    <row r="61" spans="1:8" x14ac:dyDescent="0.25">
      <c r="A61" s="5" t="s">
        <v>49</v>
      </c>
      <c r="B61" s="6" t="s">
        <v>50</v>
      </c>
      <c r="C61" s="6"/>
      <c r="D61" s="6"/>
      <c r="E61" s="11">
        <v>60000</v>
      </c>
      <c r="F61" s="11">
        <v>46060</v>
      </c>
      <c r="G61" s="12">
        <f t="shared" si="0"/>
        <v>76.766666666666666</v>
      </c>
      <c r="H61" s="20"/>
    </row>
    <row r="62" spans="1:8" ht="25.5" x14ac:dyDescent="0.25">
      <c r="A62" s="5" t="s">
        <v>51</v>
      </c>
      <c r="B62" s="6" t="s">
        <v>50</v>
      </c>
      <c r="C62" s="6" t="s">
        <v>52</v>
      </c>
      <c r="D62" s="6"/>
      <c r="E62" s="11">
        <v>60000</v>
      </c>
      <c r="F62" s="11">
        <v>46060</v>
      </c>
      <c r="G62" s="12">
        <f t="shared" si="0"/>
        <v>76.766666666666666</v>
      </c>
      <c r="H62" s="20"/>
    </row>
    <row r="63" spans="1:8" ht="38.25" x14ac:dyDescent="0.25">
      <c r="A63" s="5" t="s">
        <v>147</v>
      </c>
      <c r="B63" s="6" t="s">
        <v>50</v>
      </c>
      <c r="C63" s="6" t="s">
        <v>53</v>
      </c>
      <c r="D63" s="6"/>
      <c r="E63" s="11">
        <v>60000</v>
      </c>
      <c r="F63" s="11">
        <v>46060</v>
      </c>
      <c r="G63" s="12">
        <f t="shared" si="0"/>
        <v>76.766666666666666</v>
      </c>
      <c r="H63" s="20"/>
    </row>
    <row r="64" spans="1:8" ht="25.5" x14ac:dyDescent="0.25">
      <c r="A64" s="5" t="s">
        <v>146</v>
      </c>
      <c r="B64" s="6" t="s">
        <v>50</v>
      </c>
      <c r="C64" s="6" t="s">
        <v>54</v>
      </c>
      <c r="D64" s="6"/>
      <c r="E64" s="11">
        <v>60000</v>
      </c>
      <c r="F64" s="11">
        <v>46060</v>
      </c>
      <c r="G64" s="12">
        <f t="shared" si="0"/>
        <v>76.766666666666666</v>
      </c>
      <c r="H64" s="20"/>
    </row>
    <row r="65" spans="1:8" ht="25.5" x14ac:dyDescent="0.25">
      <c r="A65" s="5" t="s">
        <v>21</v>
      </c>
      <c r="B65" s="6" t="s">
        <v>50</v>
      </c>
      <c r="C65" s="6" t="s">
        <v>54</v>
      </c>
      <c r="D65" s="6" t="s">
        <v>22</v>
      </c>
      <c r="E65" s="11">
        <v>60000</v>
      </c>
      <c r="F65" s="11">
        <v>46060</v>
      </c>
      <c r="G65" s="12">
        <f t="shared" si="0"/>
        <v>76.766666666666666</v>
      </c>
      <c r="H65" s="20"/>
    </row>
    <row r="66" spans="1:8" ht="25.5" x14ac:dyDescent="0.25">
      <c r="A66" s="5" t="s">
        <v>23</v>
      </c>
      <c r="B66" s="6" t="s">
        <v>50</v>
      </c>
      <c r="C66" s="6" t="s">
        <v>54</v>
      </c>
      <c r="D66" s="6" t="s">
        <v>24</v>
      </c>
      <c r="E66" s="11">
        <v>60000</v>
      </c>
      <c r="F66" s="11">
        <v>46060</v>
      </c>
      <c r="G66" s="12">
        <f t="shared" si="0"/>
        <v>76.766666666666666</v>
      </c>
      <c r="H66" s="20"/>
    </row>
    <row r="67" spans="1:8" x14ac:dyDescent="0.25">
      <c r="A67" s="3" t="s">
        <v>55</v>
      </c>
      <c r="B67" s="4" t="s">
        <v>56</v>
      </c>
      <c r="C67" s="4"/>
      <c r="D67" s="4"/>
      <c r="E67" s="11">
        <f>SUM(E68+E81)</f>
        <v>1611538</v>
      </c>
      <c r="F67" s="11">
        <f>SUM(F68+F81)</f>
        <v>1590173</v>
      </c>
      <c r="G67" s="12">
        <f t="shared" si="0"/>
        <v>98.674247830333499</v>
      </c>
      <c r="H67" s="20"/>
    </row>
    <row r="68" spans="1:8" x14ac:dyDescent="0.25">
      <c r="A68" s="5" t="s">
        <v>57</v>
      </c>
      <c r="B68" s="6" t="s">
        <v>58</v>
      </c>
      <c r="C68" s="6"/>
      <c r="D68" s="6"/>
      <c r="E68" s="11">
        <f t="shared" ref="E68:F69" si="2">SUM(E69)</f>
        <v>1607538</v>
      </c>
      <c r="F68" s="11">
        <f t="shared" si="2"/>
        <v>1586173</v>
      </c>
      <c r="G68" s="12">
        <f t="shared" si="0"/>
        <v>98.670948991563506</v>
      </c>
      <c r="H68" s="20"/>
    </row>
    <row r="69" spans="1:8" ht="25.5" x14ac:dyDescent="0.25">
      <c r="A69" s="5" t="s">
        <v>59</v>
      </c>
      <c r="B69" s="6" t="s">
        <v>58</v>
      </c>
      <c r="C69" s="6" t="s">
        <v>60</v>
      </c>
      <c r="D69" s="6"/>
      <c r="E69" s="11">
        <f t="shared" si="2"/>
        <v>1607538</v>
      </c>
      <c r="F69" s="11">
        <f t="shared" si="2"/>
        <v>1586173</v>
      </c>
      <c r="G69" s="12">
        <f t="shared" si="0"/>
        <v>98.670948991563506</v>
      </c>
      <c r="H69" s="20"/>
    </row>
    <row r="70" spans="1:8" ht="38.25" x14ac:dyDescent="0.25">
      <c r="A70" s="5" t="s">
        <v>61</v>
      </c>
      <c r="B70" s="27" t="s">
        <v>58</v>
      </c>
      <c r="C70" s="27" t="s">
        <v>62</v>
      </c>
      <c r="D70" s="27"/>
      <c r="E70" s="11">
        <f>SUM(E71+E74)</f>
        <v>1607538</v>
      </c>
      <c r="F70" s="11">
        <f>SUM(F74+F71)</f>
        <v>1586173</v>
      </c>
      <c r="G70" s="12">
        <f t="shared" si="0"/>
        <v>98.670948991563506</v>
      </c>
      <c r="H70" s="20"/>
    </row>
    <row r="71" spans="1:8" ht="38.25" x14ac:dyDescent="0.25">
      <c r="A71" s="36" t="s">
        <v>175</v>
      </c>
      <c r="B71" s="35" t="s">
        <v>58</v>
      </c>
      <c r="C71" s="35" t="s">
        <v>177</v>
      </c>
      <c r="D71" s="35" t="s">
        <v>143</v>
      </c>
      <c r="E71" s="26">
        <v>221000</v>
      </c>
      <c r="F71" s="11">
        <v>220466</v>
      </c>
      <c r="G71" s="12"/>
      <c r="H71" s="20"/>
    </row>
    <row r="72" spans="1:8" ht="38.25" x14ac:dyDescent="0.25">
      <c r="A72" s="36" t="s">
        <v>176</v>
      </c>
      <c r="B72" s="35" t="s">
        <v>58</v>
      </c>
      <c r="C72" s="35" t="s">
        <v>178</v>
      </c>
      <c r="D72" s="35" t="s">
        <v>143</v>
      </c>
      <c r="E72" s="26">
        <v>221000</v>
      </c>
      <c r="F72" s="11">
        <v>220466</v>
      </c>
      <c r="G72" s="12"/>
      <c r="H72" s="20"/>
    </row>
    <row r="73" spans="1:8" x14ac:dyDescent="0.25">
      <c r="A73" s="36" t="s">
        <v>163</v>
      </c>
      <c r="B73" s="35" t="s">
        <v>58</v>
      </c>
      <c r="C73" s="35" t="s">
        <v>178</v>
      </c>
      <c r="D73" s="35" t="s">
        <v>144</v>
      </c>
      <c r="E73" s="26">
        <v>221000</v>
      </c>
      <c r="F73" s="11">
        <v>220466</v>
      </c>
      <c r="G73" s="12"/>
      <c r="H73" s="20"/>
    </row>
    <row r="74" spans="1:8" x14ac:dyDescent="0.25">
      <c r="A74" s="5" t="s">
        <v>63</v>
      </c>
      <c r="B74" s="28" t="s">
        <v>58</v>
      </c>
      <c r="C74" s="28" t="s">
        <v>64</v>
      </c>
      <c r="D74" s="28"/>
      <c r="E74" s="11">
        <f>SUM(E75+E78)</f>
        <v>1386538</v>
      </c>
      <c r="F74" s="11">
        <f>SUM(F75+F78)</f>
        <v>1365707</v>
      </c>
      <c r="G74" s="12">
        <f t="shared" si="0"/>
        <v>98.497625020013885</v>
      </c>
      <c r="H74" s="20"/>
    </row>
    <row r="75" spans="1:8" ht="127.5" x14ac:dyDescent="0.25">
      <c r="A75" s="5" t="s">
        <v>65</v>
      </c>
      <c r="B75" s="6" t="s">
        <v>58</v>
      </c>
      <c r="C75" s="6" t="s">
        <v>66</v>
      </c>
      <c r="D75" s="6"/>
      <c r="E75" s="11">
        <v>992638</v>
      </c>
      <c r="F75" s="11">
        <v>983273</v>
      </c>
      <c r="G75" s="12">
        <f t="shared" si="0"/>
        <v>99.056554353147874</v>
      </c>
      <c r="H75" s="20"/>
    </row>
    <row r="76" spans="1:8" ht="25.5" x14ac:dyDescent="0.25">
      <c r="A76" s="5" t="s">
        <v>21</v>
      </c>
      <c r="B76" s="6" t="s">
        <v>58</v>
      </c>
      <c r="C76" s="6" t="s">
        <v>66</v>
      </c>
      <c r="D76" s="6" t="s">
        <v>22</v>
      </c>
      <c r="E76" s="11">
        <v>992638</v>
      </c>
      <c r="F76" s="11">
        <v>983273</v>
      </c>
      <c r="G76" s="12">
        <f t="shared" si="0"/>
        <v>99.056554353147874</v>
      </c>
      <c r="H76" s="20"/>
    </row>
    <row r="77" spans="1:8" ht="25.5" x14ac:dyDescent="0.25">
      <c r="A77" s="5" t="s">
        <v>23</v>
      </c>
      <c r="B77" s="6" t="s">
        <v>58</v>
      </c>
      <c r="C77" s="6" t="s">
        <v>66</v>
      </c>
      <c r="D77" s="6" t="s">
        <v>24</v>
      </c>
      <c r="E77" s="11">
        <v>992638</v>
      </c>
      <c r="F77" s="11">
        <v>983273</v>
      </c>
      <c r="G77" s="12">
        <f t="shared" si="0"/>
        <v>99.056554353147874</v>
      </c>
      <c r="H77" s="20"/>
    </row>
    <row r="78" spans="1:8" ht="76.5" x14ac:dyDescent="0.25">
      <c r="A78" s="5" t="s">
        <v>67</v>
      </c>
      <c r="B78" s="6" t="s">
        <v>58</v>
      </c>
      <c r="C78" s="6" t="s">
        <v>68</v>
      </c>
      <c r="D78" s="6"/>
      <c r="E78" s="11">
        <v>393900</v>
      </c>
      <c r="F78" s="11">
        <v>382434</v>
      </c>
      <c r="G78" s="12">
        <f t="shared" si="0"/>
        <v>97.089108910891085</v>
      </c>
      <c r="H78" s="20"/>
    </row>
    <row r="79" spans="1:8" ht="25.5" x14ac:dyDescent="0.25">
      <c r="A79" s="5" t="s">
        <v>21</v>
      </c>
      <c r="B79" s="6" t="s">
        <v>58</v>
      </c>
      <c r="C79" s="6" t="s">
        <v>68</v>
      </c>
      <c r="D79" s="6" t="s">
        <v>22</v>
      </c>
      <c r="E79" s="11">
        <v>393900</v>
      </c>
      <c r="F79" s="11">
        <v>382434</v>
      </c>
      <c r="G79" s="12">
        <f t="shared" si="0"/>
        <v>97.089108910891085</v>
      </c>
      <c r="H79" s="20"/>
    </row>
    <row r="80" spans="1:8" ht="25.5" x14ac:dyDescent="0.25">
      <c r="A80" s="5" t="s">
        <v>23</v>
      </c>
      <c r="B80" s="27" t="s">
        <v>58</v>
      </c>
      <c r="C80" s="27" t="s">
        <v>68</v>
      </c>
      <c r="D80" s="27" t="s">
        <v>24</v>
      </c>
      <c r="E80" s="11">
        <v>393900</v>
      </c>
      <c r="F80" s="11">
        <v>382434</v>
      </c>
      <c r="G80" s="12">
        <f t="shared" si="0"/>
        <v>97.089108910891085</v>
      </c>
      <c r="H80" s="20"/>
    </row>
    <row r="81" spans="1:8" ht="38.25" x14ac:dyDescent="0.25">
      <c r="A81" s="36" t="s">
        <v>171</v>
      </c>
      <c r="B81" s="35" t="s">
        <v>173</v>
      </c>
      <c r="C81" s="35" t="s">
        <v>174</v>
      </c>
      <c r="D81" s="35" t="s">
        <v>144</v>
      </c>
      <c r="E81" s="26">
        <v>4000</v>
      </c>
      <c r="F81" s="11">
        <v>4000</v>
      </c>
      <c r="G81" s="12">
        <f t="shared" si="0"/>
        <v>100</v>
      </c>
      <c r="H81" s="20"/>
    </row>
    <row r="82" spans="1:8" x14ac:dyDescent="0.25">
      <c r="A82" s="36" t="s">
        <v>163</v>
      </c>
      <c r="B82" s="35" t="s">
        <v>173</v>
      </c>
      <c r="C82" s="35" t="s">
        <v>174</v>
      </c>
      <c r="D82" s="35" t="s">
        <v>144</v>
      </c>
      <c r="E82" s="26">
        <v>4000</v>
      </c>
      <c r="F82" s="11">
        <v>4000</v>
      </c>
      <c r="G82" s="12"/>
      <c r="H82" s="20"/>
    </row>
    <row r="83" spans="1:8" x14ac:dyDescent="0.25">
      <c r="A83" s="36" t="s">
        <v>172</v>
      </c>
      <c r="B83" s="35" t="s">
        <v>173</v>
      </c>
      <c r="C83" s="35" t="s">
        <v>174</v>
      </c>
      <c r="D83" s="35" t="s">
        <v>144</v>
      </c>
      <c r="E83" s="26">
        <v>4000</v>
      </c>
      <c r="F83" s="11">
        <v>4000</v>
      </c>
      <c r="G83" s="12"/>
      <c r="H83" s="20"/>
    </row>
    <row r="84" spans="1:8" x14ac:dyDescent="0.25">
      <c r="A84" s="3" t="s">
        <v>69</v>
      </c>
      <c r="B84" s="39" t="s">
        <v>70</v>
      </c>
      <c r="C84" s="39"/>
      <c r="D84" s="39"/>
      <c r="E84" s="10">
        <f>SUM(E85+E92)</f>
        <v>2482667</v>
      </c>
      <c r="F84" s="10">
        <f>SUM(F85+F92)</f>
        <v>1709731</v>
      </c>
      <c r="G84" s="12">
        <f t="shared" ref="G84:G128" si="3">SUM(F84/E84*100)</f>
        <v>68.866706650549588</v>
      </c>
      <c r="H84" s="20"/>
    </row>
    <row r="85" spans="1:8" x14ac:dyDescent="0.25">
      <c r="A85" s="5" t="s">
        <v>71</v>
      </c>
      <c r="B85" s="6" t="s">
        <v>72</v>
      </c>
      <c r="C85" s="6"/>
      <c r="D85" s="6"/>
      <c r="E85" s="11">
        <v>55000</v>
      </c>
      <c r="F85" s="11">
        <v>33502</v>
      </c>
      <c r="G85" s="12">
        <f t="shared" si="3"/>
        <v>60.912727272727274</v>
      </c>
      <c r="H85" s="20"/>
    </row>
    <row r="86" spans="1:8" ht="25.5" x14ac:dyDescent="0.25">
      <c r="A86" s="5" t="s">
        <v>73</v>
      </c>
      <c r="B86" s="6" t="s">
        <v>72</v>
      </c>
      <c r="C86" s="6" t="s">
        <v>74</v>
      </c>
      <c r="D86" s="6"/>
      <c r="E86" s="11">
        <v>55000</v>
      </c>
      <c r="F86" s="11">
        <v>33502</v>
      </c>
      <c r="G86" s="12">
        <f t="shared" si="3"/>
        <v>60.912727272727274</v>
      </c>
      <c r="H86" s="20"/>
    </row>
    <row r="87" spans="1:8" ht="25.5" x14ac:dyDescent="0.25">
      <c r="A87" s="5" t="s">
        <v>75</v>
      </c>
      <c r="B87" s="6" t="s">
        <v>72</v>
      </c>
      <c r="C87" s="6" t="s">
        <v>76</v>
      </c>
      <c r="D87" s="6"/>
      <c r="E87" s="11">
        <v>55000</v>
      </c>
      <c r="F87" s="11">
        <v>33502</v>
      </c>
      <c r="G87" s="12">
        <f t="shared" si="3"/>
        <v>60.912727272727274</v>
      </c>
      <c r="H87" s="20"/>
    </row>
    <row r="88" spans="1:8" ht="25.5" x14ac:dyDescent="0.25">
      <c r="A88" s="5" t="s">
        <v>77</v>
      </c>
      <c r="B88" s="6" t="s">
        <v>72</v>
      </c>
      <c r="C88" s="6" t="s">
        <v>78</v>
      </c>
      <c r="D88" s="6"/>
      <c r="E88" s="11">
        <v>55000</v>
      </c>
      <c r="F88" s="11">
        <v>33502</v>
      </c>
      <c r="G88" s="12">
        <f t="shared" si="3"/>
        <v>60.912727272727274</v>
      </c>
      <c r="H88" s="20"/>
    </row>
    <row r="89" spans="1:8" x14ac:dyDescent="0.25">
      <c r="A89" s="5" t="s">
        <v>79</v>
      </c>
      <c r="B89" s="6" t="s">
        <v>72</v>
      </c>
      <c r="C89" s="6" t="s">
        <v>80</v>
      </c>
      <c r="D89" s="6"/>
      <c r="E89" s="11">
        <v>55000</v>
      </c>
      <c r="F89" s="11">
        <v>33502</v>
      </c>
      <c r="G89" s="12">
        <f t="shared" si="3"/>
        <v>60.912727272727274</v>
      </c>
      <c r="H89" s="20"/>
    </row>
    <row r="90" spans="1:8" ht="25.5" x14ac:dyDescent="0.25">
      <c r="A90" s="5" t="s">
        <v>21</v>
      </c>
      <c r="B90" s="6" t="s">
        <v>72</v>
      </c>
      <c r="C90" s="6" t="s">
        <v>80</v>
      </c>
      <c r="D90" s="6" t="s">
        <v>22</v>
      </c>
      <c r="E90" s="11">
        <v>55000</v>
      </c>
      <c r="F90" s="11">
        <v>33502</v>
      </c>
      <c r="G90" s="12">
        <f t="shared" si="3"/>
        <v>60.912727272727274</v>
      </c>
      <c r="H90" s="20"/>
    </row>
    <row r="91" spans="1:8" ht="25.5" x14ac:dyDescent="0.25">
      <c r="A91" s="5" t="s">
        <v>23</v>
      </c>
      <c r="B91" s="6" t="s">
        <v>72</v>
      </c>
      <c r="C91" s="6" t="s">
        <v>80</v>
      </c>
      <c r="D91" s="6" t="s">
        <v>24</v>
      </c>
      <c r="E91" s="11">
        <v>55000</v>
      </c>
      <c r="F91" s="11">
        <v>33502</v>
      </c>
      <c r="G91" s="12">
        <f t="shared" si="3"/>
        <v>60.912727272727274</v>
      </c>
      <c r="H91" s="20"/>
    </row>
    <row r="92" spans="1:8" x14ac:dyDescent="0.25">
      <c r="A92" s="5" t="s">
        <v>81</v>
      </c>
      <c r="B92" s="6" t="s">
        <v>82</v>
      </c>
      <c r="C92" s="6"/>
      <c r="D92" s="6"/>
      <c r="E92" s="11">
        <f>SUM(E93)</f>
        <v>2427667</v>
      </c>
      <c r="F92" s="11">
        <f>SUM(F93)</f>
        <v>1676229</v>
      </c>
      <c r="G92" s="12">
        <f t="shared" si="3"/>
        <v>69.046907998502263</v>
      </c>
      <c r="H92" s="20"/>
    </row>
    <row r="93" spans="1:8" ht="25.5" x14ac:dyDescent="0.25">
      <c r="A93" s="5" t="s">
        <v>73</v>
      </c>
      <c r="B93" s="6" t="s">
        <v>82</v>
      </c>
      <c r="C93" s="6" t="s">
        <v>74</v>
      </c>
      <c r="D93" s="6"/>
      <c r="E93" s="11">
        <f>SUM(E94)</f>
        <v>2427667</v>
      </c>
      <c r="F93" s="11">
        <f>SUM(F94)</f>
        <v>1676229</v>
      </c>
      <c r="G93" s="12">
        <f t="shared" si="3"/>
        <v>69.046907998502263</v>
      </c>
      <c r="H93" s="20"/>
    </row>
    <row r="94" spans="1:8" x14ac:dyDescent="0.25">
      <c r="A94" s="5" t="s">
        <v>83</v>
      </c>
      <c r="B94" s="6" t="s">
        <v>82</v>
      </c>
      <c r="C94" s="6" t="s">
        <v>84</v>
      </c>
      <c r="D94" s="6"/>
      <c r="E94" s="11">
        <f>SUM(E95+E99+E103+E107+E113+E110)</f>
        <v>2427667</v>
      </c>
      <c r="F94" s="11">
        <f>SUM(F95+F99+F103+F107+F113+F110)</f>
        <v>1676229</v>
      </c>
      <c r="G94" s="12">
        <f t="shared" si="3"/>
        <v>69.046907998502263</v>
      </c>
      <c r="H94" s="20"/>
    </row>
    <row r="95" spans="1:8" x14ac:dyDescent="0.25">
      <c r="A95" s="5" t="s">
        <v>85</v>
      </c>
      <c r="B95" s="6" t="s">
        <v>82</v>
      </c>
      <c r="C95" s="6" t="s">
        <v>86</v>
      </c>
      <c r="D95" s="6"/>
      <c r="E95" s="11">
        <v>1262556</v>
      </c>
      <c r="F95" s="11">
        <v>700766</v>
      </c>
      <c r="G95" s="12">
        <f t="shared" si="3"/>
        <v>55.503755873006824</v>
      </c>
      <c r="H95" s="20"/>
    </row>
    <row r="96" spans="1:8" x14ac:dyDescent="0.25">
      <c r="A96" s="5" t="s">
        <v>87</v>
      </c>
      <c r="B96" s="6" t="s">
        <v>82</v>
      </c>
      <c r="C96" s="6" t="s">
        <v>88</v>
      </c>
      <c r="D96" s="6"/>
      <c r="E96" s="11">
        <v>1262556</v>
      </c>
      <c r="F96" s="11">
        <v>700766</v>
      </c>
      <c r="G96" s="12">
        <f t="shared" si="3"/>
        <v>55.503755873006824</v>
      </c>
      <c r="H96" s="20"/>
    </row>
    <row r="97" spans="1:8" ht="25.5" x14ac:dyDescent="0.25">
      <c r="A97" s="5" t="s">
        <v>21</v>
      </c>
      <c r="B97" s="6" t="s">
        <v>82</v>
      </c>
      <c r="C97" s="6" t="s">
        <v>88</v>
      </c>
      <c r="D97" s="6" t="s">
        <v>22</v>
      </c>
      <c r="E97" s="11">
        <v>1262556</v>
      </c>
      <c r="F97" s="11">
        <v>700766</v>
      </c>
      <c r="G97" s="12">
        <f t="shared" si="3"/>
        <v>55.503755873006824</v>
      </c>
      <c r="H97" s="20"/>
    </row>
    <row r="98" spans="1:8" ht="25.5" x14ac:dyDescent="0.25">
      <c r="A98" s="5" t="s">
        <v>23</v>
      </c>
      <c r="B98" s="6" t="s">
        <v>82</v>
      </c>
      <c r="C98" s="6" t="s">
        <v>88</v>
      </c>
      <c r="D98" s="6" t="s">
        <v>24</v>
      </c>
      <c r="E98" s="11">
        <v>1262556</v>
      </c>
      <c r="F98" s="11">
        <v>700766</v>
      </c>
      <c r="G98" s="12">
        <f t="shared" si="3"/>
        <v>55.503755873006824</v>
      </c>
      <c r="H98" s="20"/>
    </row>
    <row r="99" spans="1:8" ht="25.5" x14ac:dyDescent="0.25">
      <c r="A99" s="5" t="s">
        <v>89</v>
      </c>
      <c r="B99" s="6" t="s">
        <v>82</v>
      </c>
      <c r="C99" s="6" t="s">
        <v>90</v>
      </c>
      <c r="D99" s="6"/>
      <c r="E99" s="11">
        <v>27391</v>
      </c>
      <c r="F99" s="11">
        <v>0</v>
      </c>
      <c r="G99" s="12">
        <f t="shared" si="3"/>
        <v>0</v>
      </c>
      <c r="H99" s="20"/>
    </row>
    <row r="100" spans="1:8" x14ac:dyDescent="0.25">
      <c r="A100" s="5" t="s">
        <v>91</v>
      </c>
      <c r="B100" s="6" t="s">
        <v>82</v>
      </c>
      <c r="C100" s="6" t="s">
        <v>92</v>
      </c>
      <c r="D100" s="6"/>
      <c r="E100" s="11">
        <v>27391</v>
      </c>
      <c r="F100" s="11">
        <v>0</v>
      </c>
      <c r="G100" s="12">
        <f t="shared" si="3"/>
        <v>0</v>
      </c>
      <c r="H100" s="20"/>
    </row>
    <row r="101" spans="1:8" ht="25.5" x14ac:dyDescent="0.25">
      <c r="A101" s="5" t="s">
        <v>21</v>
      </c>
      <c r="B101" s="6" t="s">
        <v>82</v>
      </c>
      <c r="C101" s="6" t="s">
        <v>92</v>
      </c>
      <c r="D101" s="6" t="s">
        <v>22</v>
      </c>
      <c r="E101" s="11">
        <v>27391</v>
      </c>
      <c r="F101" s="11">
        <v>0</v>
      </c>
      <c r="G101" s="12">
        <f t="shared" si="3"/>
        <v>0</v>
      </c>
      <c r="H101" s="20"/>
    </row>
    <row r="102" spans="1:8" ht="25.5" x14ac:dyDescent="0.25">
      <c r="A102" s="5" t="s">
        <v>23</v>
      </c>
      <c r="B102" s="6" t="s">
        <v>82</v>
      </c>
      <c r="C102" s="6" t="s">
        <v>92</v>
      </c>
      <c r="D102" s="6" t="s">
        <v>24</v>
      </c>
      <c r="E102" s="11">
        <v>27391</v>
      </c>
      <c r="F102" s="11">
        <v>0</v>
      </c>
      <c r="G102" s="12">
        <f t="shared" si="3"/>
        <v>0</v>
      </c>
      <c r="H102" s="20"/>
    </row>
    <row r="103" spans="1:8" ht="25.5" x14ac:dyDescent="0.25">
      <c r="A103" s="5" t="s">
        <v>93</v>
      </c>
      <c r="B103" s="6" t="s">
        <v>82</v>
      </c>
      <c r="C103" s="6" t="s">
        <v>94</v>
      </c>
      <c r="D103" s="6"/>
      <c r="E103" s="11">
        <v>137693</v>
      </c>
      <c r="F103" s="11">
        <v>93651</v>
      </c>
      <c r="G103" s="12">
        <f t="shared" si="3"/>
        <v>68.014350765834138</v>
      </c>
      <c r="H103" s="20"/>
    </row>
    <row r="104" spans="1:8" ht="25.5" x14ac:dyDescent="0.25">
      <c r="A104" s="5" t="s">
        <v>95</v>
      </c>
      <c r="B104" s="6" t="s">
        <v>82</v>
      </c>
      <c r="C104" s="6" t="s">
        <v>96</v>
      </c>
      <c r="D104" s="6"/>
      <c r="E104" s="11">
        <v>137693</v>
      </c>
      <c r="F104" s="11">
        <v>93651</v>
      </c>
      <c r="G104" s="12">
        <f t="shared" si="3"/>
        <v>68.014350765834138</v>
      </c>
      <c r="H104" s="20"/>
    </row>
    <row r="105" spans="1:8" ht="25.5" x14ac:dyDescent="0.25">
      <c r="A105" s="5" t="s">
        <v>21</v>
      </c>
      <c r="B105" s="6" t="s">
        <v>82</v>
      </c>
      <c r="C105" s="6" t="s">
        <v>96</v>
      </c>
      <c r="D105" s="6" t="s">
        <v>22</v>
      </c>
      <c r="E105" s="11">
        <v>137693</v>
      </c>
      <c r="F105" s="11">
        <v>93651</v>
      </c>
      <c r="G105" s="12">
        <f t="shared" si="3"/>
        <v>68.014350765834138</v>
      </c>
      <c r="H105" s="20"/>
    </row>
    <row r="106" spans="1:8" ht="25.5" x14ac:dyDescent="0.25">
      <c r="A106" s="5" t="s">
        <v>23</v>
      </c>
      <c r="B106" s="6" t="s">
        <v>82</v>
      </c>
      <c r="C106" s="27" t="s">
        <v>96</v>
      </c>
      <c r="D106" s="27" t="s">
        <v>24</v>
      </c>
      <c r="E106" s="11">
        <v>137693</v>
      </c>
      <c r="F106" s="11">
        <v>93651</v>
      </c>
      <c r="G106" s="12">
        <f t="shared" si="3"/>
        <v>68.014350765834138</v>
      </c>
      <c r="H106" s="20"/>
    </row>
    <row r="107" spans="1:8" x14ac:dyDescent="0.25">
      <c r="A107" s="25" t="s">
        <v>140</v>
      </c>
      <c r="B107" s="6" t="s">
        <v>82</v>
      </c>
      <c r="C107" s="29" t="s">
        <v>145</v>
      </c>
      <c r="D107" s="29" t="s">
        <v>143</v>
      </c>
      <c r="E107" s="26">
        <v>14000</v>
      </c>
      <c r="F107" s="26">
        <v>14000</v>
      </c>
      <c r="G107" s="12">
        <f t="shared" si="3"/>
        <v>100</v>
      </c>
      <c r="H107" s="20"/>
    </row>
    <row r="108" spans="1:8" x14ac:dyDescent="0.25">
      <c r="A108" s="25" t="s">
        <v>141</v>
      </c>
      <c r="B108" s="6" t="s">
        <v>82</v>
      </c>
      <c r="C108" s="29" t="s">
        <v>145</v>
      </c>
      <c r="D108" s="29" t="s">
        <v>144</v>
      </c>
      <c r="E108" s="26">
        <v>14000</v>
      </c>
      <c r="F108" s="26">
        <v>14000</v>
      </c>
      <c r="G108" s="12">
        <f t="shared" si="3"/>
        <v>100</v>
      </c>
      <c r="H108" s="20"/>
    </row>
    <row r="109" spans="1:8" x14ac:dyDescent="0.25">
      <c r="A109" s="25" t="s">
        <v>142</v>
      </c>
      <c r="B109" s="27" t="s">
        <v>82</v>
      </c>
      <c r="C109" s="40" t="s">
        <v>145</v>
      </c>
      <c r="D109" s="40" t="s">
        <v>144</v>
      </c>
      <c r="E109" s="26">
        <v>14000</v>
      </c>
      <c r="F109" s="26">
        <v>14000</v>
      </c>
      <c r="G109" s="12">
        <f t="shared" si="3"/>
        <v>100</v>
      </c>
      <c r="H109" s="20"/>
    </row>
    <row r="110" spans="1:8" x14ac:dyDescent="0.25">
      <c r="A110" s="36" t="s">
        <v>162</v>
      </c>
      <c r="B110" s="35" t="s">
        <v>82</v>
      </c>
      <c r="C110" s="35" t="s">
        <v>170</v>
      </c>
      <c r="D110" s="35"/>
      <c r="E110" s="26">
        <v>660000</v>
      </c>
      <c r="F110" s="26">
        <v>547300</v>
      </c>
      <c r="G110" s="12">
        <f t="shared" si="3"/>
        <v>82.924242424242422</v>
      </c>
      <c r="H110" s="20"/>
    </row>
    <row r="111" spans="1:8" x14ac:dyDescent="0.25">
      <c r="A111" s="36" t="s">
        <v>163</v>
      </c>
      <c r="B111" s="35" t="s">
        <v>82</v>
      </c>
      <c r="C111" s="35" t="s">
        <v>170</v>
      </c>
      <c r="D111" s="35" t="s">
        <v>144</v>
      </c>
      <c r="E111" s="26">
        <v>660000</v>
      </c>
      <c r="F111" s="26">
        <v>547300</v>
      </c>
      <c r="G111" s="12">
        <f t="shared" si="3"/>
        <v>82.924242424242422</v>
      </c>
      <c r="H111" s="20"/>
    </row>
    <row r="112" spans="1:8" x14ac:dyDescent="0.25">
      <c r="A112" s="36" t="s">
        <v>169</v>
      </c>
      <c r="B112" s="35" t="s">
        <v>82</v>
      </c>
      <c r="C112" s="35" t="s">
        <v>170</v>
      </c>
      <c r="D112" s="35" t="s">
        <v>144</v>
      </c>
      <c r="E112" s="26">
        <v>660000</v>
      </c>
      <c r="F112" s="26">
        <v>547300</v>
      </c>
      <c r="G112" s="12">
        <f t="shared" si="3"/>
        <v>82.924242424242422</v>
      </c>
      <c r="H112" s="20"/>
    </row>
    <row r="113" spans="1:8" x14ac:dyDescent="0.25">
      <c r="A113" s="5" t="s">
        <v>63</v>
      </c>
      <c r="B113" s="28" t="s">
        <v>82</v>
      </c>
      <c r="C113" s="28" t="s">
        <v>97</v>
      </c>
      <c r="D113" s="28"/>
      <c r="E113" s="11">
        <f>SUM(E114+E117)</f>
        <v>326027</v>
      </c>
      <c r="F113" s="11">
        <f>SUM(F114+F117)</f>
        <v>320512</v>
      </c>
      <c r="G113" s="12">
        <f t="shared" si="3"/>
        <v>98.308422308581797</v>
      </c>
      <c r="H113" s="20"/>
    </row>
    <row r="114" spans="1:8" ht="38.25" x14ac:dyDescent="0.25">
      <c r="A114" s="36" t="s">
        <v>167</v>
      </c>
      <c r="B114" s="35" t="s">
        <v>82</v>
      </c>
      <c r="C114" s="35" t="s">
        <v>168</v>
      </c>
      <c r="D114" s="35" t="s">
        <v>143</v>
      </c>
      <c r="E114" s="26">
        <v>311665</v>
      </c>
      <c r="F114" s="11">
        <v>306150</v>
      </c>
      <c r="G114" s="12">
        <f t="shared" si="3"/>
        <v>98.230471820704921</v>
      </c>
      <c r="H114" s="20"/>
    </row>
    <row r="115" spans="1:8" x14ac:dyDescent="0.25">
      <c r="A115" s="36" t="s">
        <v>163</v>
      </c>
      <c r="B115" s="35" t="s">
        <v>82</v>
      </c>
      <c r="C115" s="35" t="s">
        <v>168</v>
      </c>
      <c r="D115" s="35" t="s">
        <v>144</v>
      </c>
      <c r="E115" s="26">
        <v>311665</v>
      </c>
      <c r="F115" s="11">
        <v>306150</v>
      </c>
      <c r="G115" s="12">
        <f t="shared" si="3"/>
        <v>98.230471820704921</v>
      </c>
      <c r="H115" s="20"/>
    </row>
    <row r="116" spans="1:8" x14ac:dyDescent="0.25">
      <c r="A116" s="36" t="s">
        <v>164</v>
      </c>
      <c r="B116" s="35" t="s">
        <v>82</v>
      </c>
      <c r="C116" s="35" t="s">
        <v>168</v>
      </c>
      <c r="D116" s="35" t="s">
        <v>144</v>
      </c>
      <c r="E116" s="26">
        <v>311665</v>
      </c>
      <c r="F116" s="11">
        <v>306150</v>
      </c>
      <c r="G116" s="12">
        <f t="shared" si="3"/>
        <v>98.230471820704921</v>
      </c>
      <c r="H116" s="20"/>
    </row>
    <row r="117" spans="1:8" ht="25.5" x14ac:dyDescent="0.25">
      <c r="A117" s="5" t="s">
        <v>98</v>
      </c>
      <c r="B117" s="28" t="s">
        <v>82</v>
      </c>
      <c r="C117" s="28" t="s">
        <v>99</v>
      </c>
      <c r="D117" s="28"/>
      <c r="E117" s="11">
        <v>14362</v>
      </c>
      <c r="F117" s="11">
        <v>14362</v>
      </c>
      <c r="G117" s="12">
        <f t="shared" si="3"/>
        <v>100</v>
      </c>
      <c r="H117" s="20"/>
    </row>
    <row r="118" spans="1:8" ht="25.5" x14ac:dyDescent="0.25">
      <c r="A118" s="5" t="s">
        <v>21</v>
      </c>
      <c r="B118" s="6" t="s">
        <v>82</v>
      </c>
      <c r="C118" s="6" t="s">
        <v>99</v>
      </c>
      <c r="D118" s="6" t="s">
        <v>22</v>
      </c>
      <c r="E118" s="11">
        <v>14362</v>
      </c>
      <c r="F118" s="11">
        <v>14362</v>
      </c>
      <c r="G118" s="12">
        <f t="shared" si="3"/>
        <v>100</v>
      </c>
      <c r="H118" s="20"/>
    </row>
    <row r="119" spans="1:8" ht="25.5" x14ac:dyDescent="0.25">
      <c r="A119" s="5" t="s">
        <v>23</v>
      </c>
      <c r="B119" s="6" t="s">
        <v>82</v>
      </c>
      <c r="C119" s="6" t="s">
        <v>99</v>
      </c>
      <c r="D119" s="6" t="s">
        <v>24</v>
      </c>
      <c r="E119" s="11">
        <v>14362</v>
      </c>
      <c r="F119" s="11">
        <v>14362</v>
      </c>
      <c r="G119" s="12">
        <f t="shared" si="3"/>
        <v>100</v>
      </c>
      <c r="H119" s="20"/>
    </row>
    <row r="120" spans="1:8" x14ac:dyDescent="0.25">
      <c r="A120" s="3" t="s">
        <v>100</v>
      </c>
      <c r="B120" s="4" t="s">
        <v>101</v>
      </c>
      <c r="C120" s="4"/>
      <c r="D120" s="4"/>
      <c r="E120" s="10">
        <f>SUM(E121)</f>
        <v>2150975</v>
      </c>
      <c r="F120" s="10">
        <f t="shared" ref="E120:F122" si="4">SUM(F121)</f>
        <v>2091874</v>
      </c>
      <c r="G120" s="12">
        <f t="shared" si="3"/>
        <v>97.252362300817069</v>
      </c>
      <c r="H120" s="20"/>
    </row>
    <row r="121" spans="1:8" x14ac:dyDescent="0.25">
      <c r="A121" s="5" t="s">
        <v>102</v>
      </c>
      <c r="B121" s="6" t="s">
        <v>103</v>
      </c>
      <c r="C121" s="6"/>
      <c r="D121" s="6"/>
      <c r="E121" s="11">
        <f t="shared" si="4"/>
        <v>2150975</v>
      </c>
      <c r="F121" s="11">
        <f t="shared" si="4"/>
        <v>2091874</v>
      </c>
      <c r="G121" s="12">
        <f t="shared" si="3"/>
        <v>97.252362300817069</v>
      </c>
      <c r="H121" s="20"/>
    </row>
    <row r="122" spans="1:8" ht="25.5" x14ac:dyDescent="0.25">
      <c r="A122" s="5" t="s">
        <v>104</v>
      </c>
      <c r="B122" s="6" t="s">
        <v>103</v>
      </c>
      <c r="C122" s="6" t="s">
        <v>105</v>
      </c>
      <c r="D122" s="6"/>
      <c r="E122" s="11">
        <f t="shared" si="4"/>
        <v>2150975</v>
      </c>
      <c r="F122" s="11">
        <f t="shared" si="4"/>
        <v>2091874</v>
      </c>
      <c r="G122" s="12">
        <f t="shared" si="3"/>
        <v>97.252362300817069</v>
      </c>
      <c r="H122" s="20"/>
    </row>
    <row r="123" spans="1:8" x14ac:dyDescent="0.25">
      <c r="A123" s="5" t="s">
        <v>106</v>
      </c>
      <c r="B123" s="6" t="s">
        <v>103</v>
      </c>
      <c r="C123" s="6" t="s">
        <v>107</v>
      </c>
      <c r="D123" s="6"/>
      <c r="E123" s="11">
        <f>SUM(E124+E128+E132)</f>
        <v>2150975</v>
      </c>
      <c r="F123" s="11">
        <f>SUM(F124+F128+F132)</f>
        <v>2091874</v>
      </c>
      <c r="G123" s="12">
        <f t="shared" si="3"/>
        <v>97.252362300817069</v>
      </c>
      <c r="H123" s="20"/>
    </row>
    <row r="124" spans="1:8" ht="25.5" x14ac:dyDescent="0.25">
      <c r="A124" s="5" t="s">
        <v>108</v>
      </c>
      <c r="B124" s="6" t="s">
        <v>103</v>
      </c>
      <c r="C124" s="6" t="s">
        <v>109</v>
      </c>
      <c r="D124" s="6"/>
      <c r="E124" s="11">
        <v>543978</v>
      </c>
      <c r="F124" s="11">
        <v>496480</v>
      </c>
      <c r="G124" s="12">
        <f t="shared" si="3"/>
        <v>91.268396883697505</v>
      </c>
      <c r="H124" s="20"/>
    </row>
    <row r="125" spans="1:8" x14ac:dyDescent="0.25">
      <c r="A125" s="5" t="s">
        <v>110</v>
      </c>
      <c r="B125" s="6" t="s">
        <v>103</v>
      </c>
      <c r="C125" s="6" t="s">
        <v>111</v>
      </c>
      <c r="D125" s="6"/>
      <c r="E125" s="11">
        <v>543978</v>
      </c>
      <c r="F125" s="11">
        <v>496480</v>
      </c>
      <c r="G125" s="12">
        <f t="shared" si="3"/>
        <v>91.268396883697505</v>
      </c>
      <c r="H125" s="20"/>
    </row>
    <row r="126" spans="1:8" ht="25.5" x14ac:dyDescent="0.25">
      <c r="A126" s="5" t="s">
        <v>21</v>
      </c>
      <c r="B126" s="6" t="s">
        <v>103</v>
      </c>
      <c r="C126" s="6" t="s">
        <v>111</v>
      </c>
      <c r="D126" s="6" t="s">
        <v>22</v>
      </c>
      <c r="E126" s="11">
        <v>543978</v>
      </c>
      <c r="F126" s="11">
        <v>496480</v>
      </c>
      <c r="G126" s="12">
        <f t="shared" si="3"/>
        <v>91.268396883697505</v>
      </c>
      <c r="H126" s="20"/>
    </row>
    <row r="127" spans="1:8" ht="25.5" x14ac:dyDescent="0.25">
      <c r="A127" s="5" t="s">
        <v>23</v>
      </c>
      <c r="B127" s="6" t="s">
        <v>103</v>
      </c>
      <c r="C127" s="6" t="s">
        <v>111</v>
      </c>
      <c r="D127" s="6" t="s">
        <v>24</v>
      </c>
      <c r="E127" s="11">
        <v>543978</v>
      </c>
      <c r="F127" s="11">
        <v>496480</v>
      </c>
      <c r="G127" s="12">
        <f t="shared" si="3"/>
        <v>91.268396883697505</v>
      </c>
      <c r="H127" s="20"/>
    </row>
    <row r="128" spans="1:8" ht="25.5" x14ac:dyDescent="0.25">
      <c r="A128" s="5" t="s">
        <v>112</v>
      </c>
      <c r="B128" s="6" t="s">
        <v>103</v>
      </c>
      <c r="C128" s="6" t="s">
        <v>113</v>
      </c>
      <c r="D128" s="6"/>
      <c r="E128" s="11">
        <v>1363900</v>
      </c>
      <c r="F128" s="11">
        <v>1352297</v>
      </c>
      <c r="G128" s="12">
        <f t="shared" si="3"/>
        <v>99.149277806290783</v>
      </c>
      <c r="H128" s="20"/>
    </row>
    <row r="129" spans="1:8" ht="25.5" x14ac:dyDescent="0.25">
      <c r="A129" s="5" t="s">
        <v>114</v>
      </c>
      <c r="B129" s="6" t="s">
        <v>103</v>
      </c>
      <c r="C129" s="6" t="s">
        <v>115</v>
      </c>
      <c r="D129" s="6"/>
      <c r="E129" s="11">
        <v>1363900</v>
      </c>
      <c r="F129" s="11">
        <v>1352297</v>
      </c>
      <c r="G129" s="12">
        <f t="shared" ref="G129:G148" si="5">SUM(F129/E129*100)</f>
        <v>99.149277806290783</v>
      </c>
      <c r="H129" s="20"/>
    </row>
    <row r="130" spans="1:8" x14ac:dyDescent="0.25">
      <c r="A130" s="5" t="s">
        <v>116</v>
      </c>
      <c r="B130" s="6" t="s">
        <v>103</v>
      </c>
      <c r="C130" s="6" t="s">
        <v>115</v>
      </c>
      <c r="D130" s="6" t="s">
        <v>117</v>
      </c>
      <c r="E130" s="11">
        <v>1363900</v>
      </c>
      <c r="F130" s="11">
        <v>1352297</v>
      </c>
      <c r="G130" s="12">
        <f t="shared" si="5"/>
        <v>99.149277806290783</v>
      </c>
      <c r="H130" s="20"/>
    </row>
    <row r="131" spans="1:8" x14ac:dyDescent="0.25">
      <c r="A131" s="5" t="s">
        <v>118</v>
      </c>
      <c r="B131" s="27" t="s">
        <v>103</v>
      </c>
      <c r="C131" s="27" t="s">
        <v>115</v>
      </c>
      <c r="D131" s="27" t="s">
        <v>119</v>
      </c>
      <c r="E131" s="11">
        <v>1363900</v>
      </c>
      <c r="F131" s="11">
        <v>1352297</v>
      </c>
      <c r="G131" s="12">
        <f t="shared" si="5"/>
        <v>99.149277806290783</v>
      </c>
      <c r="H131" s="20"/>
    </row>
    <row r="132" spans="1:8" ht="63.75" x14ac:dyDescent="0.25">
      <c r="A132" s="36" t="s">
        <v>161</v>
      </c>
      <c r="B132" s="35" t="s">
        <v>103</v>
      </c>
      <c r="C132" s="35" t="s">
        <v>165</v>
      </c>
      <c r="D132" s="35"/>
      <c r="E132" s="26">
        <v>243097</v>
      </c>
      <c r="F132" s="11">
        <v>243097</v>
      </c>
      <c r="G132" s="12"/>
      <c r="H132" s="20"/>
    </row>
    <row r="133" spans="1:8" x14ac:dyDescent="0.25">
      <c r="A133" s="36" t="s">
        <v>162</v>
      </c>
      <c r="B133" s="35" t="s">
        <v>103</v>
      </c>
      <c r="C133" s="35" t="s">
        <v>166</v>
      </c>
      <c r="D133" s="35"/>
      <c r="E133" s="26">
        <v>243097</v>
      </c>
      <c r="F133" s="11">
        <v>243097</v>
      </c>
      <c r="G133" s="12"/>
      <c r="H133" s="20"/>
    </row>
    <row r="134" spans="1:8" x14ac:dyDescent="0.25">
      <c r="A134" s="36" t="s">
        <v>163</v>
      </c>
      <c r="B134" s="35" t="s">
        <v>103</v>
      </c>
      <c r="C134" s="35" t="s">
        <v>166</v>
      </c>
      <c r="D134" s="35" t="s">
        <v>144</v>
      </c>
      <c r="E134" s="26">
        <v>243097</v>
      </c>
      <c r="F134" s="11">
        <v>243097</v>
      </c>
      <c r="G134" s="12"/>
      <c r="H134" s="20"/>
    </row>
    <row r="135" spans="1:8" x14ac:dyDescent="0.25">
      <c r="A135" s="36" t="s">
        <v>164</v>
      </c>
      <c r="B135" s="35" t="s">
        <v>103</v>
      </c>
      <c r="C135" s="35" t="s">
        <v>166</v>
      </c>
      <c r="D135" s="35" t="s">
        <v>144</v>
      </c>
      <c r="E135" s="26">
        <v>243097</v>
      </c>
      <c r="F135" s="11">
        <v>243097</v>
      </c>
      <c r="G135" s="12"/>
      <c r="H135" s="20"/>
    </row>
    <row r="136" spans="1:8" x14ac:dyDescent="0.25">
      <c r="A136" s="3" t="s">
        <v>120</v>
      </c>
      <c r="B136" s="39" t="s">
        <v>121</v>
      </c>
      <c r="C136" s="39"/>
      <c r="D136" s="39"/>
      <c r="E136" s="10">
        <f>SUM(E137)</f>
        <v>115022</v>
      </c>
      <c r="F136" s="10">
        <f>SUM(F137)</f>
        <v>114497</v>
      </c>
      <c r="G136" s="12">
        <f t="shared" si="5"/>
        <v>99.543565578758844</v>
      </c>
      <c r="H136" s="20"/>
    </row>
    <row r="137" spans="1:8" x14ac:dyDescent="0.25">
      <c r="A137" s="5" t="s">
        <v>122</v>
      </c>
      <c r="B137" s="6" t="s">
        <v>123</v>
      </c>
      <c r="C137" s="6"/>
      <c r="D137" s="6"/>
      <c r="E137" s="11">
        <f>SUM(E138+E144)</f>
        <v>115022</v>
      </c>
      <c r="F137" s="11">
        <f>SUM(F138+F144)</f>
        <v>114497</v>
      </c>
      <c r="G137" s="12">
        <f t="shared" si="5"/>
        <v>99.543565578758844</v>
      </c>
      <c r="H137" s="20"/>
    </row>
    <row r="138" spans="1:8" ht="25.5" x14ac:dyDescent="0.25">
      <c r="A138" s="5" t="s">
        <v>104</v>
      </c>
      <c r="B138" s="6" t="s">
        <v>123</v>
      </c>
      <c r="C138" s="6" t="s">
        <v>105</v>
      </c>
      <c r="D138" s="6"/>
      <c r="E138" s="11">
        <v>26022</v>
      </c>
      <c r="F138" s="11">
        <v>26022</v>
      </c>
      <c r="G138" s="12">
        <f t="shared" si="5"/>
        <v>100</v>
      </c>
      <c r="H138" s="20"/>
    </row>
    <row r="139" spans="1:8" x14ac:dyDescent="0.25">
      <c r="A139" s="5" t="s">
        <v>124</v>
      </c>
      <c r="B139" s="6" t="s">
        <v>123</v>
      </c>
      <c r="C139" s="6" t="s">
        <v>125</v>
      </c>
      <c r="D139" s="6"/>
      <c r="E139" s="11">
        <v>26022</v>
      </c>
      <c r="F139" s="11">
        <v>26022</v>
      </c>
      <c r="G139" s="12">
        <f t="shared" si="5"/>
        <v>100</v>
      </c>
      <c r="H139" s="20"/>
    </row>
    <row r="140" spans="1:8" ht="25.5" x14ac:dyDescent="0.25">
      <c r="A140" s="5" t="s">
        <v>126</v>
      </c>
      <c r="B140" s="6" t="s">
        <v>123</v>
      </c>
      <c r="C140" s="6" t="s">
        <v>127</v>
      </c>
      <c r="D140" s="6"/>
      <c r="E140" s="11">
        <v>26022</v>
      </c>
      <c r="F140" s="11">
        <v>26022</v>
      </c>
      <c r="G140" s="12">
        <f t="shared" si="5"/>
        <v>100</v>
      </c>
      <c r="H140" s="20"/>
    </row>
    <row r="141" spans="1:8" ht="25.5" x14ac:dyDescent="0.25">
      <c r="A141" s="5" t="s">
        <v>128</v>
      </c>
      <c r="B141" s="6" t="s">
        <v>123</v>
      </c>
      <c r="C141" s="6" t="s">
        <v>129</v>
      </c>
      <c r="D141" s="6"/>
      <c r="E141" s="11">
        <v>26022</v>
      </c>
      <c r="F141" s="11">
        <v>26022</v>
      </c>
      <c r="G141" s="12">
        <f t="shared" si="5"/>
        <v>100</v>
      </c>
      <c r="H141" s="20"/>
    </row>
    <row r="142" spans="1:8" x14ac:dyDescent="0.25">
      <c r="A142" s="5" t="s">
        <v>116</v>
      </c>
      <c r="B142" s="6" t="s">
        <v>123</v>
      </c>
      <c r="C142" s="6" t="s">
        <v>129</v>
      </c>
      <c r="D142" s="6" t="s">
        <v>117</v>
      </c>
      <c r="E142" s="11">
        <v>26022</v>
      </c>
      <c r="F142" s="11">
        <v>26022</v>
      </c>
      <c r="G142" s="12">
        <f t="shared" si="5"/>
        <v>100</v>
      </c>
      <c r="H142" s="20"/>
    </row>
    <row r="143" spans="1:8" x14ac:dyDescent="0.25">
      <c r="A143" s="5" t="s">
        <v>118</v>
      </c>
      <c r="B143" s="6" t="s">
        <v>123</v>
      </c>
      <c r="C143" s="6" t="s">
        <v>129</v>
      </c>
      <c r="D143" s="6" t="s">
        <v>119</v>
      </c>
      <c r="E143" s="11">
        <v>26022</v>
      </c>
      <c r="F143" s="11">
        <v>26022</v>
      </c>
      <c r="G143" s="12">
        <f t="shared" si="5"/>
        <v>100</v>
      </c>
      <c r="H143" s="20"/>
    </row>
    <row r="144" spans="1:8" ht="25.5" x14ac:dyDescent="0.25">
      <c r="A144" s="5" t="s">
        <v>9</v>
      </c>
      <c r="B144" s="6" t="s">
        <v>123</v>
      </c>
      <c r="C144" s="6" t="s">
        <v>10</v>
      </c>
      <c r="D144" s="6"/>
      <c r="E144" s="11">
        <v>89000</v>
      </c>
      <c r="F144" s="11">
        <v>88475</v>
      </c>
      <c r="G144" s="12">
        <f t="shared" si="5"/>
        <v>99.410112359550567</v>
      </c>
      <c r="H144" s="20"/>
    </row>
    <row r="145" spans="1:8" ht="38.25" x14ac:dyDescent="0.25">
      <c r="A145" s="5" t="s">
        <v>130</v>
      </c>
      <c r="B145" s="6" t="s">
        <v>123</v>
      </c>
      <c r="C145" s="6" t="s">
        <v>131</v>
      </c>
      <c r="D145" s="6"/>
      <c r="E145" s="11">
        <v>89000</v>
      </c>
      <c r="F145" s="11">
        <v>88475</v>
      </c>
      <c r="G145" s="12">
        <f t="shared" si="5"/>
        <v>99.410112359550567</v>
      </c>
      <c r="H145" s="20"/>
    </row>
    <row r="146" spans="1:8" ht="25.5" x14ac:dyDescent="0.25">
      <c r="A146" s="5" t="s">
        <v>132</v>
      </c>
      <c r="B146" s="6" t="s">
        <v>123</v>
      </c>
      <c r="C146" s="6" t="s">
        <v>133</v>
      </c>
      <c r="D146" s="6"/>
      <c r="E146" s="11">
        <v>89000</v>
      </c>
      <c r="F146" s="11">
        <v>88475</v>
      </c>
      <c r="G146" s="12">
        <f t="shared" si="5"/>
        <v>99.410112359550567</v>
      </c>
      <c r="H146" s="20"/>
    </row>
    <row r="147" spans="1:8" x14ac:dyDescent="0.25">
      <c r="A147" s="5" t="s">
        <v>134</v>
      </c>
      <c r="B147" s="6" t="s">
        <v>123</v>
      </c>
      <c r="C147" s="6" t="s">
        <v>133</v>
      </c>
      <c r="D147" s="6" t="s">
        <v>135</v>
      </c>
      <c r="E147" s="11">
        <v>89000</v>
      </c>
      <c r="F147" s="11">
        <v>88475</v>
      </c>
      <c r="G147" s="12">
        <f t="shared" si="5"/>
        <v>99.410112359550567</v>
      </c>
      <c r="H147" s="20"/>
    </row>
    <row r="148" spans="1:8" ht="25.5" x14ac:dyDescent="0.25">
      <c r="A148" s="5" t="s">
        <v>136</v>
      </c>
      <c r="B148" s="6" t="s">
        <v>123</v>
      </c>
      <c r="C148" s="6" t="s">
        <v>133</v>
      </c>
      <c r="D148" s="6" t="s">
        <v>137</v>
      </c>
      <c r="E148" s="11">
        <v>89000</v>
      </c>
      <c r="F148" s="11">
        <v>88475</v>
      </c>
      <c r="G148" s="12">
        <f t="shared" si="5"/>
        <v>99.410112359550567</v>
      </c>
      <c r="H148" s="20"/>
    </row>
    <row r="149" spans="1:8" ht="12.75" customHeight="1" x14ac:dyDescent="0.25">
      <c r="A149" s="7" t="s">
        <v>138</v>
      </c>
      <c r="B149" s="7"/>
      <c r="C149" s="7"/>
      <c r="D149" s="7"/>
      <c r="E149" s="12">
        <f>SUM(E136+E120+E84+E67+E60+E51+E19)</f>
        <v>8617112</v>
      </c>
      <c r="F149" s="12">
        <f>SUM(F136+F120+F84+F67+F60+F51+F19)</f>
        <v>7673147</v>
      </c>
      <c r="G149" s="12">
        <f>SUM(F149/E149*100)</f>
        <v>89.045459778171619</v>
      </c>
      <c r="H149" s="20"/>
    </row>
    <row r="150" spans="1:8" ht="12.75" customHeight="1" x14ac:dyDescent="0.25">
      <c r="A150" s="8"/>
      <c r="B150" s="8"/>
      <c r="C150" s="8"/>
      <c r="D150" s="8"/>
      <c r="E150" s="17"/>
      <c r="F150" s="22"/>
      <c r="G150" s="13"/>
    </row>
    <row r="151" spans="1:8" ht="12.75" customHeight="1" x14ac:dyDescent="0.25">
      <c r="A151" s="44"/>
      <c r="B151" s="45"/>
      <c r="C151" s="45"/>
      <c r="D151" s="45"/>
      <c r="E151" s="18"/>
      <c r="F151" s="23"/>
      <c r="G151" s="14"/>
    </row>
    <row r="153" spans="1:8" x14ac:dyDescent="0.25">
      <c r="E153" s="41"/>
    </row>
  </sheetData>
  <dataConsolidate/>
  <mergeCells count="14">
    <mergeCell ref="D1:G10"/>
    <mergeCell ref="A151:D151"/>
    <mergeCell ref="G16:G17"/>
    <mergeCell ref="A16:A17"/>
    <mergeCell ref="B16:B17"/>
    <mergeCell ref="C16:C17"/>
    <mergeCell ref="D16:D17"/>
    <mergeCell ref="E16:E17"/>
    <mergeCell ref="F16:F17"/>
    <mergeCell ref="A11:G11"/>
    <mergeCell ref="A12:G12"/>
    <mergeCell ref="A13:G13"/>
    <mergeCell ref="A14:G14"/>
    <mergeCell ref="A15:G15"/>
  </mergeCells>
  <pageMargins left="0.59055118110236227" right="0.19685039370078741" top="0.39370078740157483" bottom="0.39370078740157483" header="0" footer="0.78740157480314965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8)&lt;/VariantName&gt;&#10;  &lt;VariantLink&gt;57576139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B9AA262-F72C-445B-BC97-229E052C62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KONDROVO37\User37</dc:creator>
  <cp:lastModifiedBy>Admin</cp:lastModifiedBy>
  <cp:lastPrinted>2022-04-28T09:21:05Z</cp:lastPrinted>
  <dcterms:created xsi:type="dcterms:W3CDTF">2021-01-19T09:06:02Z</dcterms:created>
  <dcterms:modified xsi:type="dcterms:W3CDTF">2023-05-05T11:37:41Z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№8)(5).xlsx</vt:lpwstr>
  </property>
  <property fmtid="{D5CDD505-2E9C-101B-9397-08002B2CF9AE}" pid="3" name="Название отчета">
    <vt:lpwstr>Аналитический отчет по исполнению бюджета (Приложение №8)(5).xlsx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20.2.2842.1991995475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user_4_17</vt:lpwstr>
  </property>
  <property fmtid="{D5CDD505-2E9C-101B-9397-08002B2CF9AE}" pid="10" name="Шаблон">
    <vt:lpwstr>ispolnpril8_2016.xlt</vt:lpwstr>
  </property>
  <property fmtid="{D5CDD505-2E9C-101B-9397-08002B2CF9AE}" pid="11" name="Локальная база">
    <vt:lpwstr>не используется</vt:lpwstr>
  </property>
</Properties>
</file>