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'Документ'!$6:$8</definedName>
  </definedNames>
  <calcPr fullCalcOnLoad="1"/>
</workbook>
</file>

<file path=xl/sharedStrings.xml><?xml version="1.0" encoding="utf-8"?>
<sst xmlns="http://schemas.openxmlformats.org/spreadsheetml/2006/main" count="438" uniqueCount="141">
  <si>
    <t>(рублей)</t>
  </si>
  <si>
    <t>Наименование</t>
  </si>
  <si>
    <t>Раздел,подраздел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</si>
  <si>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</si>
  <si>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</si>
  <si>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</si>
  <si>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</si>
  <si>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</si>
  <si>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</si>
  <si>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Обеспечение деятельности администрации (исполнительно-распорядительного органа) МО СП "Деревня Карцово"</t>
  </si>
  <si>
    <t>25 0 00 00000</t>
  </si>
  <si>
    <t xml:space="preserve">      Обеспечение деятельности администрации (исполнительно-распорядительного органа) МО СП "Деревня Карцово"</t>
  </si>
  <si>
    <t xml:space="preserve">        Обеспечение деятельности администрации (исполнительно-распорядительного органа) МО СП "Деревня Карцово"</t>
  </si>
  <si>
    <t xml:space="preserve">          Высшее должностное лицо администрации (исполнительно-распорядительного органа) МО СП "Деревня Карцово"</t>
  </si>
  <si>
    <t>25 0 00 00300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</si>
  <si>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</si>
  <si>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</si>
  <si>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</si>
  <si>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</si>
  <si>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Центральный аппарат</t>
  </si>
  <si>
    <t>25 0 00 00400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</si>
  <si>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</si>
  <si>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</si>
  <si>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</si>
  <si>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</si>
  <si>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Иные бюджетные ассигнования</t>
  </si>
  <si>
    <t xml:space="preserve">              Уплата налогов, сборов и иных платежей</t>
  </si>
  <si>
    <t>850</t>
  </si>
  <si>
    <t xml:space="preserve">  Другие общегосударственные вопросы</t>
  </si>
  <si>
    <t>0113</t>
  </si>
  <si>
    <t xml:space="preserve">          Выполнение других обязательств муниципального образования СП "Деревня Карцово"</t>
  </si>
  <si>
    <t>25 0 00 92030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</si>
  <si>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</si>
  <si>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</si>
  <si>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</si>
  <si>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</si>
  <si>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Осуществление переданных полномочий</t>
  </si>
  <si>
    <t>30 0 00 00000</t>
  </si>
  <si>
    <t xml:space="preserve">      Осуществление переданных полномочий</t>
  </si>
  <si>
    <t xml:space="preserve">        Осуществление переданных полномочий</t>
  </si>
  <si>
    <t xml:space="preserve">          Мероприятия в части осуществления первичного воинского учета на территориях, где отсутствуют военные комиссариаты</t>
  </si>
  <si>
    <t>НАЦИОНАЛЬНАЯ ЭКОНОМИКА</t>
  </si>
  <si>
    <t>0400</t>
  </si>
  <si>
    <t xml:space="preserve">  Дорожное хозяйство (дорожные фонды)</t>
  </si>
  <si>
    <t>0409</t>
  </si>
  <si>
    <t xml:space="preserve">          Осуществление переданных полномочий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вкючая создание и обеспечение функционирование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РФ.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</si>
  <si>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</si>
  <si>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</si>
  <si>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</si>
  <si>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</si>
  <si>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        Осуществление полномочий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законодательством.</t>
  </si>
  <si>
    <t xml:space="preserve">  Коммунальное хозяйство</t>
  </si>
  <si>
    <t>0502</t>
  </si>
  <si>
    <t xml:space="preserve">          Осуществление переданных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РФ.</t>
  </si>
  <si>
    <t xml:space="preserve">  Благоустройство</t>
  </si>
  <si>
    <t>0503</t>
  </si>
  <si>
    <t xml:space="preserve">    Муниципальная программа "Развитие жилищно-коммунального хозяйства сельского поселения "Деревня Карцово"</t>
  </si>
  <si>
    <t>03 0 00 00000</t>
  </si>
  <si>
    <t xml:space="preserve">      Подпрограмма "Благоустройство территорий сельского поселения "Деревня Карцово"</t>
  </si>
  <si>
    <t>03 3 00 00000</t>
  </si>
  <si>
    <t xml:space="preserve">        Подпрограмма "Благоустройство территорий сельского поселения "Деревня Карцово"</t>
  </si>
  <si>
    <t xml:space="preserve">          Уличное освещение</t>
  </si>
  <si>
    <t>03 3 00 00010</t>
  </si>
  <si>
    <t xml:space="preserve">          Мероприятия в области благоустройства</t>
  </si>
  <si>
    <t>03 3 00 00040</t>
  </si>
  <si>
    <t xml:space="preserve">          Осуществление полномочий на организацию сбора и вывоза бытовых отходов и мусора.</t>
  </si>
  <si>
    <t xml:space="preserve">          Осуществление полномочий на организацию ритуальных услуг и содержание мест захоронения.</t>
  </si>
  <si>
    <t>КУЛЬТУРА, КИНЕМАТОГРАФИЯ</t>
  </si>
  <si>
    <t>0800</t>
  </si>
  <si>
    <t xml:space="preserve">  Культура</t>
  </si>
  <si>
    <t>0801</t>
  </si>
  <si>
    <t xml:space="preserve">    Мероприятия в области культуры</t>
  </si>
  <si>
    <t>10 0 00 00000</t>
  </si>
  <si>
    <t xml:space="preserve">      Мероприятия в области культуры</t>
  </si>
  <si>
    <t xml:space="preserve">        Мероприятия в области культуры</t>
  </si>
  <si>
    <t xml:space="preserve">          Мероприятия в области культуры</t>
  </si>
  <si>
    <t xml:space="preserve">          Осуществление полномочий по содержанию дома культуры</t>
  </si>
  <si>
    <t>30 0 00 02000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</si>
  <si>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</si>
  <si>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</si>
  <si>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</si>
  <si>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</si>
  <si>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>СОЦИАЛЬНАЯ ПОЛИТИКА</t>
  </si>
  <si>
    <t>1000</t>
  </si>
  <si>
    <t xml:space="preserve">  Социальное обеспечение населения</t>
  </si>
  <si>
    <t>1003</t>
  </si>
  <si>
    <t xml:space="preserve">          Осуществление полномочий СП "Деревня Карцово" по оказанию мер социальной поддержки специалистов. работающих в сельской местности</t>
  </si>
  <si>
    <t>30 0 00 03000</t>
  </si>
  <si>
    <t>Итого</t>
  </si>
  <si>
    <t>План на 2016 год (руб.)</t>
  </si>
  <si>
    <t>33 0 00 51180</t>
  </si>
  <si>
    <t>30 0 П0 00050</t>
  </si>
  <si>
    <t>30 0 П0 00000</t>
  </si>
  <si>
    <t>30 0 П0 00060</t>
  </si>
  <si>
    <t>30 0 П0 00040</t>
  </si>
  <si>
    <t>30 0 П0 00180</t>
  </si>
  <si>
    <t>30 0 П0 00220</t>
  </si>
  <si>
    <t xml:space="preserve">          " Оздоровление экологической обстановки в Дзержинском районе" ( 2014-2018 гг.)</t>
  </si>
  <si>
    <t xml:space="preserve">            Мероприятия в рамках реализации муниципальной программы" Оздоровление экологической обстановки в Дзержинском районе" ( 2014-2018 гг.)</t>
  </si>
  <si>
    <t xml:space="preserve">              Основное мероприятие "Реализация муниципальной программы" Оздоровление экологической обстановки в Дзержинском районе" ( 2014-2018 гг.)</t>
  </si>
  <si>
    <t xml:space="preserve">                Прочая закупка товаров, работ и услуг для обеспечения государственных (муниципальных) нужд</t>
  </si>
  <si>
    <t>5000000000</t>
  </si>
  <si>
    <t>5003300000</t>
  </si>
  <si>
    <t>5003300100</t>
  </si>
  <si>
    <t>000</t>
  </si>
  <si>
    <t>244</t>
  </si>
  <si>
    <t>853</t>
  </si>
  <si>
    <t>Уплата прочих налогов, сборов</t>
  </si>
  <si>
    <t>852</t>
  </si>
  <si>
    <t>Прочие расходы</t>
  </si>
  <si>
    <t xml:space="preserve">            Осуществление полномочий СП "Деревня Карцово" по оказанию мер социальной поддержки специалистов. работающих в сельской местности</t>
  </si>
  <si>
    <t xml:space="preserve">              Межбюджетные трансферты</t>
  </si>
  <si>
    <t xml:space="preserve">                  Иные межбюджетные трансферты</t>
  </si>
  <si>
    <t>187921</t>
  </si>
  <si>
    <t>838900</t>
  </si>
  <si>
    <t>67799</t>
  </si>
  <si>
    <t>14299</t>
  </si>
  <si>
    <t>30000</t>
  </si>
  <si>
    <t>44299</t>
  </si>
  <si>
    <t>100000</t>
  </si>
  <si>
    <t>262307</t>
  </si>
  <si>
    <t>362307</t>
  </si>
  <si>
    <t>474405</t>
  </si>
  <si>
    <t>60000</t>
  </si>
  <si>
    <t>28273</t>
  </si>
  <si>
    <t>562678</t>
  </si>
  <si>
    <t>807683</t>
  </si>
  <si>
    <t>2300</t>
  </si>
  <si>
    <t>38556</t>
  </si>
  <si>
    <t>6898</t>
  </si>
  <si>
    <t>722</t>
  </si>
  <si>
    <t>188611</t>
  </si>
  <si>
    <t>518854</t>
  </si>
  <si>
    <t>715085</t>
  </si>
  <si>
    <t>353614</t>
  </si>
  <si>
    <t>1068699</t>
  </si>
  <si>
    <t>Исполнение распределения бюджетных ассигнований муниципального бюджета по разделам,                                                                                                    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бюджетов за 2016 год</t>
  </si>
  <si>
    <t>Исполнено</t>
  </si>
  <si>
    <t>% исполнения</t>
  </si>
  <si>
    <t xml:space="preserve"> </t>
  </si>
  <si>
    <t xml:space="preserve">Приложение № 3 
к Решению сельской Думы
 сельского поселения
 "Деревня Карцово"
 № 82  от 09.03.2017 г. 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</si>
</sst>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7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2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49" fontId="36" fillId="0" borderId="1">
      <alignment horizontal="center" vertical="top" shrinkToFit="1"/>
      <protection/>
    </xf>
    <xf numFmtId="0" fontId="37" fillId="0" borderId="1">
      <alignment vertical="top" wrapTex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2" borderId="9" applyNumberFormat="0" applyFont="0" applyAlignment="0" applyProtection="0"/>
    <xf numFmtId="9" fontId="34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46">
    <xf numFmtId="0" fontId="0" fillId="2" borderId="0" xfId="0" applyFont="1" applyFill="1" applyAlignment="1">
      <alignment/>
    </xf>
    <xf numFmtId="0" fontId="53" fillId="2" borderId="1" xfId="0" applyFont="1" applyFill="1" applyBorder="1" applyAlignment="1">
      <alignment horizontal="center" vertical="center" shrinkToFit="1"/>
    </xf>
    <xf numFmtId="49" fontId="53" fillId="2" borderId="1" xfId="0" applyNumberFormat="1" applyFont="1" applyFill="1" applyBorder="1" applyAlignment="1">
      <alignment horizontal="left" vertical="top" wrapText="1"/>
    </xf>
    <xf numFmtId="0" fontId="54" fillId="2" borderId="1" xfId="0" applyFont="1" applyFill="1" applyBorder="1" applyAlignment="1">
      <alignment horizontal="left"/>
    </xf>
    <xf numFmtId="0" fontId="53" fillId="2" borderId="11" xfId="0" applyFont="1" applyFill="1" applyBorder="1" applyAlignment="1">
      <alignment/>
    </xf>
    <xf numFmtId="0" fontId="2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0" fontId="55" fillId="0" borderId="1" xfId="34" applyNumberFormat="1" applyFont="1" applyProtection="1">
      <alignment vertical="top" wrapText="1"/>
      <protection locked="0"/>
    </xf>
    <xf numFmtId="49" fontId="55" fillId="0" borderId="1" xfId="33" applyNumberFormat="1" applyFont="1" applyProtection="1">
      <alignment horizontal="center" vertical="top" shrinkToFit="1"/>
      <protection locked="0"/>
    </xf>
    <xf numFmtId="49" fontId="53" fillId="0" borderId="1" xfId="33" applyNumberFormat="1" applyFont="1" applyProtection="1">
      <alignment horizontal="center" vertical="top" shrinkToFit="1"/>
      <protection locked="0"/>
    </xf>
    <xf numFmtId="49" fontId="54" fillId="2" borderId="1" xfId="0" applyNumberFormat="1" applyFont="1" applyFill="1" applyBorder="1" applyAlignment="1">
      <alignment horizontal="left" vertical="top" wrapText="1"/>
    </xf>
    <xf numFmtId="1" fontId="0" fillId="34" borderId="0" xfId="0" applyNumberFormat="1" applyFont="1" applyFill="1" applyAlignment="1">
      <alignment/>
    </xf>
    <xf numFmtId="1" fontId="53" fillId="34" borderId="12" xfId="0" applyNumberFormat="1" applyFont="1" applyFill="1" applyBorder="1" applyAlignment="1">
      <alignment horizontal="center" vertical="center" shrinkToFit="1"/>
    </xf>
    <xf numFmtId="1" fontId="0" fillId="34" borderId="13" xfId="0" applyNumberFormat="1" applyFont="1" applyFill="1" applyBorder="1" applyAlignment="1">
      <alignment/>
    </xf>
    <xf numFmtId="1" fontId="53" fillId="34" borderId="13" xfId="0" applyNumberFormat="1" applyFont="1" applyFill="1" applyBorder="1" applyAlignment="1">
      <alignment horizontal="right" vertical="top" shrinkToFit="1"/>
    </xf>
    <xf numFmtId="1" fontId="54" fillId="34" borderId="13" xfId="0" applyNumberFormat="1" applyFont="1" applyFill="1" applyBorder="1" applyAlignment="1">
      <alignment horizontal="right" vertical="top" shrinkToFit="1"/>
    </xf>
    <xf numFmtId="1" fontId="53" fillId="34" borderId="11" xfId="0" applyNumberFormat="1" applyFont="1" applyFill="1" applyBorder="1" applyAlignment="1">
      <alignment/>
    </xf>
    <xf numFmtId="1" fontId="2" fillId="34" borderId="0" xfId="0" applyNumberFormat="1" applyFont="1" applyFill="1" applyAlignment="1">
      <alignment/>
    </xf>
    <xf numFmtId="49" fontId="6" fillId="2" borderId="1" xfId="0" applyNumberFormat="1" applyFont="1" applyFill="1" applyBorder="1" applyAlignment="1">
      <alignment horizontal="left" vertical="top" wrapText="1"/>
    </xf>
    <xf numFmtId="0" fontId="54" fillId="34" borderId="0" xfId="0" applyFont="1" applyFill="1" applyAlignment="1">
      <alignment horizontal="right" vertical="top"/>
    </xf>
    <xf numFmtId="0" fontId="53" fillId="34" borderId="0" xfId="0" applyFont="1" applyFill="1" applyAlignment="1">
      <alignment horizontal="right" vertical="top"/>
    </xf>
    <xf numFmtId="0" fontId="53" fillId="34" borderId="13" xfId="0" applyFont="1" applyFill="1" applyBorder="1" applyAlignment="1">
      <alignment horizontal="right" vertical="top"/>
    </xf>
    <xf numFmtId="49" fontId="2" fillId="34" borderId="13" xfId="0" applyNumberFormat="1" applyFont="1" applyFill="1" applyBorder="1" applyAlignment="1">
      <alignment horizontal="right" vertical="top"/>
    </xf>
    <xf numFmtId="49" fontId="4" fillId="34" borderId="13" xfId="0" applyNumberFormat="1" applyFont="1" applyFill="1" applyBorder="1" applyAlignment="1">
      <alignment horizontal="right" vertical="top"/>
    </xf>
    <xf numFmtId="0" fontId="2" fillId="34" borderId="13" xfId="0" applyFont="1" applyFill="1" applyBorder="1" applyAlignment="1">
      <alignment horizontal="right" vertical="top"/>
    </xf>
    <xf numFmtId="0" fontId="2" fillId="34" borderId="0" xfId="0" applyFont="1" applyFill="1" applyAlignment="1">
      <alignment horizontal="right" vertical="top"/>
    </xf>
    <xf numFmtId="9" fontId="53" fillId="34" borderId="13" xfId="0" applyNumberFormat="1" applyFont="1" applyFill="1" applyBorder="1" applyAlignment="1">
      <alignment horizontal="right" vertical="top" shrinkToFit="1"/>
    </xf>
    <xf numFmtId="9" fontId="54" fillId="34" borderId="13" xfId="0" applyNumberFormat="1" applyFont="1" applyFill="1" applyBorder="1" applyAlignment="1">
      <alignment horizontal="right" vertical="top" shrinkToFit="1"/>
    </xf>
    <xf numFmtId="0" fontId="56" fillId="2" borderId="14" xfId="0" applyFont="1" applyFill="1" applyBorder="1" applyAlignment="1">
      <alignment horizontal="center" vertical="center" wrapText="1"/>
    </xf>
    <xf numFmtId="0" fontId="56" fillId="2" borderId="15" xfId="0" applyFont="1" applyFill="1" applyBorder="1" applyAlignment="1">
      <alignment horizontal="center" vertical="center" wrapText="1"/>
    </xf>
    <xf numFmtId="0" fontId="57" fillId="2" borderId="0" xfId="0" applyFont="1" applyFill="1" applyAlignment="1">
      <alignment horizontal="center" wrapText="1"/>
    </xf>
    <xf numFmtId="0" fontId="5" fillId="2" borderId="0" xfId="0" applyFont="1" applyFill="1" applyAlignment="1">
      <alignment/>
    </xf>
    <xf numFmtId="0" fontId="58" fillId="2" borderId="14" xfId="0" applyFont="1" applyFill="1" applyBorder="1" applyAlignment="1">
      <alignment horizontal="center" vertical="center" wrapText="1"/>
    </xf>
    <xf numFmtId="0" fontId="58" fillId="2" borderId="15" xfId="0" applyFont="1" applyFill="1" applyBorder="1" applyAlignment="1">
      <alignment horizontal="center" vertical="center" wrapText="1"/>
    </xf>
    <xf numFmtId="1" fontId="3" fillId="34" borderId="16" xfId="0" applyNumberFormat="1" applyFont="1" applyFill="1" applyBorder="1" applyAlignment="1" applyProtection="1">
      <alignment horizontal="center" vertical="center" wrapText="1"/>
      <protection hidden="1"/>
    </xf>
    <xf numFmtId="1" fontId="0" fillId="34" borderId="17" xfId="0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 wrapText="1"/>
    </xf>
    <xf numFmtId="0" fontId="53" fillId="2" borderId="0" xfId="0" applyFont="1" applyFill="1" applyAlignment="1">
      <alignment horizontal="right" wrapText="1"/>
    </xf>
    <xf numFmtId="0" fontId="0" fillId="2" borderId="0" xfId="0" applyFont="1" applyFill="1" applyAlignment="1">
      <alignment wrapText="1"/>
    </xf>
    <xf numFmtId="0" fontId="53" fillId="2" borderId="0" xfId="0" applyFont="1" applyFill="1" applyAlignment="1">
      <alignment horizontal="left" wrapText="1"/>
    </xf>
    <xf numFmtId="49" fontId="7" fillId="34" borderId="18" xfId="0" applyNumberFormat="1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1" fontId="7" fillId="34" borderId="13" xfId="0" applyNumberFormat="1" applyFont="1" applyFill="1" applyBorder="1" applyAlignment="1">
      <alignment vertical="center" wrapText="1"/>
    </xf>
    <xf numFmtId="1" fontId="9" fillId="34" borderId="13" xfId="0" applyNumberFormat="1" applyFont="1" applyFill="1" applyBorder="1" applyAlignment="1">
      <alignment vertical="center" wrapText="1"/>
    </xf>
    <xf numFmtId="0" fontId="54" fillId="2" borderId="0" xfId="0" applyFont="1" applyFill="1" applyAlignment="1">
      <alignment horizontal="center"/>
    </xf>
    <xf numFmtId="0" fontId="53" fillId="2" borderId="2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115" sqref="A1:G115"/>
    </sheetView>
  </sheetViews>
  <sheetFormatPr defaultColWidth="9.140625" defaultRowHeight="12.75" outlineLevelRow="7"/>
  <cols>
    <col min="1" max="1" width="60.7109375" style="5" customWidth="1"/>
    <col min="2" max="2" width="7.57421875" style="5" customWidth="1"/>
    <col min="3" max="3" width="14.421875" style="5" customWidth="1"/>
    <col min="4" max="4" width="6.8515625" style="5" customWidth="1"/>
    <col min="5" max="5" width="14.421875" style="17" customWidth="1"/>
    <col min="6" max="6" width="12.140625" style="25" customWidth="1"/>
    <col min="7" max="7" width="11.8515625" style="11" customWidth="1"/>
  </cols>
  <sheetData>
    <row r="1" ht="15.75">
      <c r="A1" s="5" t="s">
        <v>139</v>
      </c>
    </row>
    <row r="2" spans="1:7" ht="96" customHeight="1">
      <c r="A2" s="37" t="s">
        <v>140</v>
      </c>
      <c r="B2" s="37"/>
      <c r="C2" s="37"/>
      <c r="D2" s="37"/>
      <c r="E2" s="37"/>
      <c r="F2" s="38"/>
      <c r="G2" s="38"/>
    </row>
    <row r="3" spans="1:7" ht="57.75" customHeight="1">
      <c r="A3" s="30" t="s">
        <v>136</v>
      </c>
      <c r="B3" s="30"/>
      <c r="C3" s="30"/>
      <c r="D3" s="30"/>
      <c r="E3" s="30"/>
      <c r="F3" s="31"/>
      <c r="G3" s="31"/>
    </row>
    <row r="4" spans="1:6" ht="15.75">
      <c r="A4" s="44"/>
      <c r="B4" s="44"/>
      <c r="C4" s="44"/>
      <c r="D4" s="44"/>
      <c r="E4" s="44"/>
      <c r="F4" s="19"/>
    </row>
    <row r="5" spans="1:6" ht="15.75">
      <c r="A5" s="45" t="s">
        <v>0</v>
      </c>
      <c r="B5" s="45"/>
      <c r="C5" s="45"/>
      <c r="D5" s="45"/>
      <c r="E5" s="45"/>
      <c r="F5" s="20"/>
    </row>
    <row r="6" spans="1:7" ht="12.75">
      <c r="A6" s="28" t="s">
        <v>1</v>
      </c>
      <c r="B6" s="28" t="s">
        <v>2</v>
      </c>
      <c r="C6" s="28" t="s">
        <v>3</v>
      </c>
      <c r="D6" s="32" t="s">
        <v>4</v>
      </c>
      <c r="E6" s="34" t="s">
        <v>89</v>
      </c>
      <c r="F6" s="40" t="s">
        <v>137</v>
      </c>
      <c r="G6" s="42" t="s">
        <v>138</v>
      </c>
    </row>
    <row r="7" spans="1:7" ht="30" customHeight="1">
      <c r="A7" s="29"/>
      <c r="B7" s="29"/>
      <c r="C7" s="29"/>
      <c r="D7" s="33"/>
      <c r="E7" s="35"/>
      <c r="F7" s="41"/>
      <c r="G7" s="43"/>
    </row>
    <row r="8" spans="1:7" ht="15.75">
      <c r="A8" s="1">
        <v>1</v>
      </c>
      <c r="B8" s="1">
        <v>2</v>
      </c>
      <c r="C8" s="1">
        <v>3</v>
      </c>
      <c r="D8" s="1">
        <v>4</v>
      </c>
      <c r="E8" s="12">
        <v>5</v>
      </c>
      <c r="F8" s="21"/>
      <c r="G8" s="13"/>
    </row>
    <row r="9" spans="1:8" ht="15.75">
      <c r="A9" s="2" t="s">
        <v>5</v>
      </c>
      <c r="B9" s="2" t="s">
        <v>6</v>
      </c>
      <c r="C9" s="2"/>
      <c r="D9" s="2"/>
      <c r="E9" s="14">
        <f>SUM(E10+E26)</f>
        <v>1107712</v>
      </c>
      <c r="F9" s="14">
        <f>SUM(F10+F26)</f>
        <v>1107255</v>
      </c>
      <c r="G9" s="26">
        <f>SUM(F9/E9)</f>
        <v>0.999587437889993</v>
      </c>
      <c r="H9" s="6"/>
    </row>
    <row r="10" spans="1:8" ht="63" outlineLevel="1">
      <c r="A10" s="2" t="s">
        <v>7</v>
      </c>
      <c r="B10" s="2" t="s">
        <v>8</v>
      </c>
      <c r="C10" s="2"/>
      <c r="D10" s="2"/>
      <c r="E10" s="14">
        <v>1069156</v>
      </c>
      <c r="F10" s="22" t="s">
        <v>135</v>
      </c>
      <c r="G10" s="26">
        <f aca="true" t="shared" si="0" ref="G10:G73">SUM(F10/E10)</f>
        <v>0.9995725600380113</v>
      </c>
      <c r="H10" s="6"/>
    </row>
    <row r="11" spans="1:8" ht="47.25" outlineLevel="2">
      <c r="A11" s="2" t="s">
        <v>9</v>
      </c>
      <c r="B11" s="2" t="s">
        <v>8</v>
      </c>
      <c r="C11" s="2" t="s">
        <v>10</v>
      </c>
      <c r="D11" s="2"/>
      <c r="E11" s="14">
        <v>1069156</v>
      </c>
      <c r="F11" s="22" t="s">
        <v>135</v>
      </c>
      <c r="G11" s="26">
        <f t="shared" si="0"/>
        <v>0.9995725600380113</v>
      </c>
      <c r="H11" s="6"/>
    </row>
    <row r="12" spans="1:8" ht="47.25" outlineLevel="3">
      <c r="A12" s="2" t="s">
        <v>11</v>
      </c>
      <c r="B12" s="2" t="s">
        <v>8</v>
      </c>
      <c r="C12" s="2" t="s">
        <v>10</v>
      </c>
      <c r="D12" s="2"/>
      <c r="E12" s="14">
        <v>1069156</v>
      </c>
      <c r="F12" s="22" t="s">
        <v>135</v>
      </c>
      <c r="G12" s="26">
        <f t="shared" si="0"/>
        <v>0.9995725600380113</v>
      </c>
      <c r="H12" s="6"/>
    </row>
    <row r="13" spans="1:8" ht="47.25" outlineLevel="4">
      <c r="A13" s="2" t="s">
        <v>12</v>
      </c>
      <c r="B13" s="2" t="s">
        <v>8</v>
      </c>
      <c r="C13" s="2" t="s">
        <v>10</v>
      </c>
      <c r="D13" s="2"/>
      <c r="E13" s="14">
        <v>1069156</v>
      </c>
      <c r="F13" s="22" t="s">
        <v>135</v>
      </c>
      <c r="G13" s="26">
        <f t="shared" si="0"/>
        <v>0.9995725600380113</v>
      </c>
      <c r="H13" s="6"/>
    </row>
    <row r="14" spans="1:8" ht="47.25" outlineLevel="5">
      <c r="A14" s="2" t="s">
        <v>13</v>
      </c>
      <c r="B14" s="2" t="s">
        <v>8</v>
      </c>
      <c r="C14" s="2" t="s">
        <v>14</v>
      </c>
      <c r="D14" s="2"/>
      <c r="E14" s="14">
        <v>353700</v>
      </c>
      <c r="F14" s="22" t="s">
        <v>134</v>
      </c>
      <c r="G14" s="26">
        <f t="shared" si="0"/>
        <v>0.9997568560927339</v>
      </c>
      <c r="H14" s="6"/>
    </row>
    <row r="15" spans="1:8" ht="78.75" outlineLevel="6">
      <c r="A15" s="2" t="s">
        <v>15</v>
      </c>
      <c r="B15" s="2" t="s">
        <v>8</v>
      </c>
      <c r="C15" s="2" t="s">
        <v>14</v>
      </c>
      <c r="D15" s="2" t="s">
        <v>16</v>
      </c>
      <c r="E15" s="14">
        <v>353700</v>
      </c>
      <c r="F15" s="22" t="s">
        <v>134</v>
      </c>
      <c r="G15" s="26">
        <f t="shared" si="0"/>
        <v>0.9997568560927339</v>
      </c>
      <c r="H15" s="6"/>
    </row>
    <row r="16" spans="1:8" ht="31.5" outlineLevel="7">
      <c r="A16" s="2" t="s">
        <v>17</v>
      </c>
      <c r="B16" s="2" t="s">
        <v>8</v>
      </c>
      <c r="C16" s="2" t="s">
        <v>14</v>
      </c>
      <c r="D16" s="2" t="s">
        <v>18</v>
      </c>
      <c r="E16" s="14">
        <v>353700</v>
      </c>
      <c r="F16" s="22" t="s">
        <v>134</v>
      </c>
      <c r="G16" s="26">
        <f t="shared" si="0"/>
        <v>0.9997568560927339</v>
      </c>
      <c r="H16" s="6"/>
    </row>
    <row r="17" spans="1:8" ht="15.75" outlineLevel="5">
      <c r="A17" s="2" t="s">
        <v>19</v>
      </c>
      <c r="B17" s="2" t="s">
        <v>8</v>
      </c>
      <c r="C17" s="2" t="s">
        <v>20</v>
      </c>
      <c r="D17" s="2"/>
      <c r="E17" s="14">
        <f>SUM(E18+E20+E22+E24)</f>
        <v>715456</v>
      </c>
      <c r="F17" s="22" t="s">
        <v>133</v>
      </c>
      <c r="G17" s="26">
        <f t="shared" si="0"/>
        <v>0.9994814495929869</v>
      </c>
      <c r="H17" s="6"/>
    </row>
    <row r="18" spans="1:8" ht="78.75" outlineLevel="6">
      <c r="A18" s="2" t="s">
        <v>15</v>
      </c>
      <c r="B18" s="2" t="s">
        <v>8</v>
      </c>
      <c r="C18" s="2" t="s">
        <v>20</v>
      </c>
      <c r="D18" s="2" t="s">
        <v>16</v>
      </c>
      <c r="E18" s="14">
        <v>518887</v>
      </c>
      <c r="F18" s="22" t="s">
        <v>132</v>
      </c>
      <c r="G18" s="26">
        <f t="shared" si="0"/>
        <v>0.9999364023380813</v>
      </c>
      <c r="H18" s="6"/>
    </row>
    <row r="19" spans="1:8" ht="31.5" outlineLevel="7">
      <c r="A19" s="2" t="s">
        <v>17</v>
      </c>
      <c r="B19" s="2" t="s">
        <v>8</v>
      </c>
      <c r="C19" s="2" t="s">
        <v>20</v>
      </c>
      <c r="D19" s="2" t="s">
        <v>18</v>
      </c>
      <c r="E19" s="14">
        <v>518887</v>
      </c>
      <c r="F19" s="22" t="s">
        <v>132</v>
      </c>
      <c r="G19" s="26">
        <f t="shared" si="0"/>
        <v>0.9999364023380813</v>
      </c>
      <c r="H19" s="6"/>
    </row>
    <row r="20" spans="1:8" ht="31.5" outlineLevel="6">
      <c r="A20" s="2" t="s">
        <v>21</v>
      </c>
      <c r="B20" s="2" t="s">
        <v>8</v>
      </c>
      <c r="C20" s="2" t="s">
        <v>20</v>
      </c>
      <c r="D20" s="2" t="s">
        <v>22</v>
      </c>
      <c r="E20" s="14">
        <v>188847</v>
      </c>
      <c r="F20" s="22" t="s">
        <v>131</v>
      </c>
      <c r="G20" s="26">
        <f t="shared" si="0"/>
        <v>0.9987503110984024</v>
      </c>
      <c r="H20" s="6"/>
    </row>
    <row r="21" spans="1:8" ht="31.5" outlineLevel="7">
      <c r="A21" s="2" t="s">
        <v>23</v>
      </c>
      <c r="B21" s="2" t="s">
        <v>8</v>
      </c>
      <c r="C21" s="2" t="s">
        <v>20</v>
      </c>
      <c r="D21" s="2" t="s">
        <v>24</v>
      </c>
      <c r="E21" s="14">
        <v>188847</v>
      </c>
      <c r="F21" s="22" t="s">
        <v>131</v>
      </c>
      <c r="G21" s="26">
        <f t="shared" si="0"/>
        <v>0.9987503110984024</v>
      </c>
      <c r="H21" s="6"/>
    </row>
    <row r="22" spans="1:8" ht="15.75" outlineLevel="7">
      <c r="A22" s="2" t="s">
        <v>107</v>
      </c>
      <c r="B22" s="2" t="s">
        <v>8</v>
      </c>
      <c r="C22" s="2" t="s">
        <v>20</v>
      </c>
      <c r="D22" s="2" t="s">
        <v>108</v>
      </c>
      <c r="E22" s="14">
        <v>722</v>
      </c>
      <c r="F22" s="22" t="s">
        <v>130</v>
      </c>
      <c r="G22" s="26">
        <f t="shared" si="0"/>
        <v>1</v>
      </c>
      <c r="H22" s="6"/>
    </row>
    <row r="23" spans="1:8" ht="15.75" outlineLevel="7">
      <c r="A23" s="2" t="s">
        <v>109</v>
      </c>
      <c r="B23" s="2" t="s">
        <v>8</v>
      </c>
      <c r="C23" s="2" t="s">
        <v>20</v>
      </c>
      <c r="D23" s="2" t="s">
        <v>108</v>
      </c>
      <c r="E23" s="14">
        <v>722</v>
      </c>
      <c r="F23" s="22" t="s">
        <v>130</v>
      </c>
      <c r="G23" s="26">
        <f t="shared" si="0"/>
        <v>1</v>
      </c>
      <c r="H23" s="6"/>
    </row>
    <row r="24" spans="1:8" ht="15.75" outlineLevel="6">
      <c r="A24" s="2" t="s">
        <v>25</v>
      </c>
      <c r="B24" s="2" t="s">
        <v>8</v>
      </c>
      <c r="C24" s="2" t="s">
        <v>20</v>
      </c>
      <c r="D24" s="2" t="s">
        <v>106</v>
      </c>
      <c r="E24" s="14">
        <v>7000</v>
      </c>
      <c r="F24" s="22" t="s">
        <v>129</v>
      </c>
      <c r="G24" s="26">
        <f t="shared" si="0"/>
        <v>0.9854285714285714</v>
      </c>
      <c r="H24" s="6"/>
    </row>
    <row r="25" spans="1:8" ht="15.75" outlineLevel="7">
      <c r="A25" s="2" t="s">
        <v>26</v>
      </c>
      <c r="B25" s="2" t="s">
        <v>8</v>
      </c>
      <c r="C25" s="2" t="s">
        <v>20</v>
      </c>
      <c r="D25" s="2" t="s">
        <v>106</v>
      </c>
      <c r="E25" s="14">
        <v>7000</v>
      </c>
      <c r="F25" s="22" t="s">
        <v>129</v>
      </c>
      <c r="G25" s="26">
        <f t="shared" si="0"/>
        <v>0.9854285714285714</v>
      </c>
      <c r="H25" s="6"/>
    </row>
    <row r="26" spans="1:8" ht="15.75" outlineLevel="1">
      <c r="A26" s="2" t="s">
        <v>28</v>
      </c>
      <c r="B26" s="2" t="s">
        <v>29</v>
      </c>
      <c r="C26" s="2"/>
      <c r="D26" s="2"/>
      <c r="E26" s="14">
        <v>38556</v>
      </c>
      <c r="F26" s="22" t="s">
        <v>128</v>
      </c>
      <c r="G26" s="26">
        <f t="shared" si="0"/>
        <v>1</v>
      </c>
      <c r="H26" s="6"/>
    </row>
    <row r="27" spans="1:8" ht="47.25" outlineLevel="2">
      <c r="A27" s="2" t="s">
        <v>9</v>
      </c>
      <c r="B27" s="2" t="s">
        <v>29</v>
      </c>
      <c r="C27" s="2" t="s">
        <v>10</v>
      </c>
      <c r="D27" s="2"/>
      <c r="E27" s="14">
        <v>38556</v>
      </c>
      <c r="F27" s="22" t="s">
        <v>128</v>
      </c>
      <c r="G27" s="26">
        <f t="shared" si="0"/>
        <v>1</v>
      </c>
      <c r="H27" s="6"/>
    </row>
    <row r="28" spans="1:8" ht="47.25" outlineLevel="3">
      <c r="A28" s="2" t="s">
        <v>11</v>
      </c>
      <c r="B28" s="2" t="s">
        <v>29</v>
      </c>
      <c r="C28" s="2" t="s">
        <v>10</v>
      </c>
      <c r="D28" s="2"/>
      <c r="E28" s="14">
        <v>38556</v>
      </c>
      <c r="F28" s="22" t="s">
        <v>128</v>
      </c>
      <c r="G28" s="26">
        <f t="shared" si="0"/>
        <v>1</v>
      </c>
      <c r="H28" s="6"/>
    </row>
    <row r="29" spans="1:8" ht="47.25" outlineLevel="4">
      <c r="A29" s="2" t="s">
        <v>12</v>
      </c>
      <c r="B29" s="2" t="s">
        <v>29</v>
      </c>
      <c r="C29" s="2" t="s">
        <v>10</v>
      </c>
      <c r="D29" s="2"/>
      <c r="E29" s="14">
        <v>38556</v>
      </c>
      <c r="F29" s="22" t="s">
        <v>128</v>
      </c>
      <c r="G29" s="26">
        <f t="shared" si="0"/>
        <v>1</v>
      </c>
      <c r="H29" s="6"/>
    </row>
    <row r="30" spans="1:8" ht="31.5" outlineLevel="5">
      <c r="A30" s="2" t="s">
        <v>30</v>
      </c>
      <c r="B30" s="2" t="s">
        <v>29</v>
      </c>
      <c r="C30" s="2" t="s">
        <v>31</v>
      </c>
      <c r="D30" s="2"/>
      <c r="E30" s="14">
        <v>38556</v>
      </c>
      <c r="F30" s="22" t="s">
        <v>128</v>
      </c>
      <c r="G30" s="26">
        <f t="shared" si="0"/>
        <v>1</v>
      </c>
      <c r="H30" s="6"/>
    </row>
    <row r="31" spans="1:8" ht="15.75" outlineLevel="6">
      <c r="A31" s="2" t="s">
        <v>25</v>
      </c>
      <c r="B31" s="2" t="s">
        <v>29</v>
      </c>
      <c r="C31" s="2" t="s">
        <v>31</v>
      </c>
      <c r="D31" s="2" t="s">
        <v>27</v>
      </c>
      <c r="E31" s="14">
        <v>2300</v>
      </c>
      <c r="F31" s="22" t="s">
        <v>127</v>
      </c>
      <c r="G31" s="26">
        <f t="shared" si="0"/>
        <v>1</v>
      </c>
      <c r="H31" s="6"/>
    </row>
    <row r="32" spans="1:8" ht="15.75" outlineLevel="7">
      <c r="A32" s="2" t="s">
        <v>26</v>
      </c>
      <c r="B32" s="2" t="s">
        <v>29</v>
      </c>
      <c r="C32" s="2" t="s">
        <v>31</v>
      </c>
      <c r="D32" s="2" t="s">
        <v>106</v>
      </c>
      <c r="E32" s="14">
        <v>2300</v>
      </c>
      <c r="F32" s="22" t="s">
        <v>127</v>
      </c>
      <c r="G32" s="26">
        <f t="shared" si="0"/>
        <v>1</v>
      </c>
      <c r="H32" s="6"/>
    </row>
    <row r="33" spans="1:8" ht="15.75">
      <c r="A33" s="2" t="s">
        <v>32</v>
      </c>
      <c r="B33" s="2" t="s">
        <v>33</v>
      </c>
      <c r="C33" s="2"/>
      <c r="D33" s="2"/>
      <c r="E33" s="14">
        <v>88302</v>
      </c>
      <c r="F33" s="14">
        <v>88302</v>
      </c>
      <c r="G33" s="26">
        <f t="shared" si="0"/>
        <v>1</v>
      </c>
      <c r="H33" s="6"/>
    </row>
    <row r="34" spans="1:8" ht="15.75" outlineLevel="1">
      <c r="A34" s="2" t="s">
        <v>34</v>
      </c>
      <c r="B34" s="2" t="s">
        <v>35</v>
      </c>
      <c r="C34" s="2"/>
      <c r="D34" s="2"/>
      <c r="E34" s="14">
        <v>88302</v>
      </c>
      <c r="F34" s="14">
        <v>88302</v>
      </c>
      <c r="G34" s="26">
        <f t="shared" si="0"/>
        <v>1</v>
      </c>
      <c r="H34" s="6"/>
    </row>
    <row r="35" spans="1:8" ht="15.75" outlineLevel="2">
      <c r="A35" s="2" t="s">
        <v>36</v>
      </c>
      <c r="B35" s="2" t="s">
        <v>35</v>
      </c>
      <c r="C35" s="2" t="s">
        <v>90</v>
      </c>
      <c r="D35" s="2"/>
      <c r="E35" s="14">
        <v>88302</v>
      </c>
      <c r="F35" s="14">
        <v>88302</v>
      </c>
      <c r="G35" s="26">
        <f t="shared" si="0"/>
        <v>1</v>
      </c>
      <c r="H35" s="6"/>
    </row>
    <row r="36" spans="1:8" ht="15.75" outlineLevel="3">
      <c r="A36" s="2" t="s">
        <v>38</v>
      </c>
      <c r="B36" s="2" t="s">
        <v>35</v>
      </c>
      <c r="C36" s="2" t="s">
        <v>90</v>
      </c>
      <c r="D36" s="2"/>
      <c r="E36" s="14">
        <v>88302</v>
      </c>
      <c r="F36" s="14">
        <v>88302</v>
      </c>
      <c r="G36" s="26">
        <f t="shared" si="0"/>
        <v>1</v>
      </c>
      <c r="H36" s="6"/>
    </row>
    <row r="37" spans="1:8" ht="15.75" outlineLevel="4">
      <c r="A37" s="2" t="s">
        <v>39</v>
      </c>
      <c r="B37" s="2" t="s">
        <v>35</v>
      </c>
      <c r="C37" s="2" t="s">
        <v>90</v>
      </c>
      <c r="D37" s="2"/>
      <c r="E37" s="14">
        <v>88302</v>
      </c>
      <c r="F37" s="14">
        <v>88302</v>
      </c>
      <c r="G37" s="26">
        <f t="shared" si="0"/>
        <v>1</v>
      </c>
      <c r="H37" s="6"/>
    </row>
    <row r="38" spans="1:8" ht="47.25" outlineLevel="5">
      <c r="A38" s="2" t="s">
        <v>40</v>
      </c>
      <c r="B38" s="2" t="s">
        <v>35</v>
      </c>
      <c r="C38" s="2" t="s">
        <v>90</v>
      </c>
      <c r="D38" s="2"/>
      <c r="E38" s="14">
        <v>88302</v>
      </c>
      <c r="F38" s="14">
        <v>88302</v>
      </c>
      <c r="G38" s="26">
        <f t="shared" si="0"/>
        <v>1</v>
      </c>
      <c r="H38" s="6"/>
    </row>
    <row r="39" spans="1:8" ht="78.75" outlineLevel="6">
      <c r="A39" s="2" t="s">
        <v>15</v>
      </c>
      <c r="B39" s="2" t="s">
        <v>35</v>
      </c>
      <c r="C39" s="2" t="s">
        <v>90</v>
      </c>
      <c r="D39" s="2" t="s">
        <v>16</v>
      </c>
      <c r="E39" s="14">
        <v>45753</v>
      </c>
      <c r="F39" s="14">
        <v>45753</v>
      </c>
      <c r="G39" s="26">
        <f t="shared" si="0"/>
        <v>1</v>
      </c>
      <c r="H39" s="6"/>
    </row>
    <row r="40" spans="1:8" ht="31.5" outlineLevel="7">
      <c r="A40" s="2" t="s">
        <v>17</v>
      </c>
      <c r="B40" s="2" t="s">
        <v>35</v>
      </c>
      <c r="C40" s="2" t="s">
        <v>90</v>
      </c>
      <c r="D40" s="2" t="s">
        <v>18</v>
      </c>
      <c r="E40" s="14">
        <v>45753</v>
      </c>
      <c r="F40" s="14">
        <v>45753</v>
      </c>
      <c r="G40" s="26">
        <f t="shared" si="0"/>
        <v>1</v>
      </c>
      <c r="H40" s="6"/>
    </row>
    <row r="41" spans="1:8" ht="31.5" outlineLevel="6">
      <c r="A41" s="2" t="s">
        <v>21</v>
      </c>
      <c r="B41" s="2" t="s">
        <v>35</v>
      </c>
      <c r="C41" s="2" t="s">
        <v>90</v>
      </c>
      <c r="D41" s="2" t="s">
        <v>22</v>
      </c>
      <c r="E41" s="14">
        <v>42549</v>
      </c>
      <c r="F41" s="14">
        <v>42549</v>
      </c>
      <c r="G41" s="26">
        <f t="shared" si="0"/>
        <v>1</v>
      </c>
      <c r="H41" s="6"/>
    </row>
    <row r="42" spans="1:8" ht="31.5" outlineLevel="7">
      <c r="A42" s="2" t="s">
        <v>23</v>
      </c>
      <c r="B42" s="2" t="s">
        <v>35</v>
      </c>
      <c r="C42" s="2" t="s">
        <v>90</v>
      </c>
      <c r="D42" s="2" t="s">
        <v>24</v>
      </c>
      <c r="E42" s="14">
        <v>42549</v>
      </c>
      <c r="F42" s="14">
        <v>42549</v>
      </c>
      <c r="G42" s="26">
        <f t="shared" si="0"/>
        <v>1</v>
      </c>
      <c r="H42" s="6"/>
    </row>
    <row r="43" spans="1:8" ht="15.75">
      <c r="A43" s="2" t="s">
        <v>41</v>
      </c>
      <c r="B43" s="2" t="s">
        <v>42</v>
      </c>
      <c r="C43" s="2"/>
      <c r="D43" s="2"/>
      <c r="E43" s="14">
        <f>SUM(E45)</f>
        <v>807700</v>
      </c>
      <c r="F43" s="22" t="s">
        <v>126</v>
      </c>
      <c r="G43" s="26">
        <f t="shared" si="0"/>
        <v>0.999978952581404</v>
      </c>
      <c r="H43" s="6"/>
    </row>
    <row r="44" spans="1:8" ht="15.75" outlineLevel="1">
      <c r="A44" s="2" t="s">
        <v>43</v>
      </c>
      <c r="B44" s="2" t="s">
        <v>44</v>
      </c>
      <c r="C44" s="2"/>
      <c r="D44" s="2"/>
      <c r="E44" s="14">
        <v>807700</v>
      </c>
      <c r="F44" s="22" t="s">
        <v>126</v>
      </c>
      <c r="G44" s="26">
        <f t="shared" si="0"/>
        <v>0.999978952581404</v>
      </c>
      <c r="H44" s="6"/>
    </row>
    <row r="45" spans="1:8" ht="15.75" outlineLevel="2">
      <c r="A45" s="2" t="s">
        <v>36</v>
      </c>
      <c r="B45" s="2" t="s">
        <v>44</v>
      </c>
      <c r="C45" s="2" t="s">
        <v>37</v>
      </c>
      <c r="D45" s="2"/>
      <c r="E45" s="14">
        <v>807700</v>
      </c>
      <c r="F45" s="22" t="s">
        <v>126</v>
      </c>
      <c r="G45" s="26">
        <f t="shared" si="0"/>
        <v>0.999978952581404</v>
      </c>
      <c r="H45" s="6"/>
    </row>
    <row r="46" spans="1:8" ht="15.75" outlineLevel="3">
      <c r="A46" s="2" t="s">
        <v>38</v>
      </c>
      <c r="B46" s="2" t="s">
        <v>44</v>
      </c>
      <c r="C46" s="2" t="s">
        <v>37</v>
      </c>
      <c r="D46" s="2"/>
      <c r="E46" s="14">
        <v>807700</v>
      </c>
      <c r="F46" s="22" t="s">
        <v>126</v>
      </c>
      <c r="G46" s="26">
        <f t="shared" si="0"/>
        <v>0.999978952581404</v>
      </c>
      <c r="H46" s="6"/>
    </row>
    <row r="47" spans="1:8" ht="31.5" outlineLevel="4">
      <c r="A47" s="2" t="s">
        <v>39</v>
      </c>
      <c r="B47" s="2" t="s">
        <v>44</v>
      </c>
      <c r="C47" s="2" t="s">
        <v>92</v>
      </c>
      <c r="D47" s="2"/>
      <c r="E47" s="14">
        <v>807700</v>
      </c>
      <c r="F47" s="22" t="s">
        <v>126</v>
      </c>
      <c r="G47" s="26">
        <f t="shared" si="0"/>
        <v>0.999978952581404</v>
      </c>
      <c r="H47" s="6"/>
    </row>
    <row r="48" spans="1:8" ht="189" outlineLevel="5">
      <c r="A48" s="2" t="s">
        <v>45</v>
      </c>
      <c r="B48" s="2" t="s">
        <v>44</v>
      </c>
      <c r="C48" s="2" t="s">
        <v>91</v>
      </c>
      <c r="D48" s="2"/>
      <c r="E48" s="14">
        <v>807700</v>
      </c>
      <c r="F48" s="22" t="s">
        <v>126</v>
      </c>
      <c r="G48" s="26">
        <f t="shared" si="0"/>
        <v>0.999978952581404</v>
      </c>
      <c r="H48" s="6"/>
    </row>
    <row r="49" spans="1:8" ht="31.5" outlineLevel="6">
      <c r="A49" s="2" t="s">
        <v>21</v>
      </c>
      <c r="B49" s="2" t="s">
        <v>44</v>
      </c>
      <c r="C49" s="2" t="s">
        <v>91</v>
      </c>
      <c r="D49" s="2" t="s">
        <v>22</v>
      </c>
      <c r="E49" s="14">
        <v>807700</v>
      </c>
      <c r="F49" s="22" t="s">
        <v>126</v>
      </c>
      <c r="G49" s="26">
        <f t="shared" si="0"/>
        <v>0.999978952581404</v>
      </c>
      <c r="H49" s="6"/>
    </row>
    <row r="50" spans="1:8" ht="31.5" outlineLevel="7">
      <c r="A50" s="2" t="s">
        <v>23</v>
      </c>
      <c r="B50" s="2" t="s">
        <v>44</v>
      </c>
      <c r="C50" s="2" t="s">
        <v>91</v>
      </c>
      <c r="D50" s="2" t="s">
        <v>24</v>
      </c>
      <c r="E50" s="14">
        <v>807700</v>
      </c>
      <c r="F50" s="22" t="s">
        <v>126</v>
      </c>
      <c r="G50" s="26">
        <f t="shared" si="0"/>
        <v>0.999978952581404</v>
      </c>
      <c r="H50" s="6"/>
    </row>
    <row r="51" spans="1:8" ht="15.75">
      <c r="A51" s="10" t="s">
        <v>46</v>
      </c>
      <c r="B51" s="10" t="s">
        <v>47</v>
      </c>
      <c r="C51" s="10"/>
      <c r="D51" s="10"/>
      <c r="E51" s="15">
        <f>SUM(E53+E59+E66)</f>
        <v>562710</v>
      </c>
      <c r="F51" s="23" t="s">
        <v>125</v>
      </c>
      <c r="G51" s="26">
        <f t="shared" si="0"/>
        <v>0.9999431323417035</v>
      </c>
      <c r="H51" s="6"/>
    </row>
    <row r="52" spans="1:8" ht="15.75" outlineLevel="1">
      <c r="A52" s="2" t="s">
        <v>48</v>
      </c>
      <c r="B52" s="2" t="s">
        <v>49</v>
      </c>
      <c r="C52" s="2"/>
      <c r="D52" s="2"/>
      <c r="E52" s="14">
        <v>28300</v>
      </c>
      <c r="F52" s="22" t="s">
        <v>124</v>
      </c>
      <c r="G52" s="26">
        <f t="shared" si="0"/>
        <v>0.9990459363957597</v>
      </c>
      <c r="H52" s="6"/>
    </row>
    <row r="53" spans="1:8" ht="15.75" outlineLevel="2">
      <c r="A53" s="2" t="s">
        <v>36</v>
      </c>
      <c r="B53" s="2" t="s">
        <v>49</v>
      </c>
      <c r="C53" s="2" t="s">
        <v>37</v>
      </c>
      <c r="D53" s="2"/>
      <c r="E53" s="14">
        <v>28300</v>
      </c>
      <c r="F53" s="22" t="s">
        <v>124</v>
      </c>
      <c r="G53" s="26">
        <f t="shared" si="0"/>
        <v>0.9990459363957597</v>
      </c>
      <c r="H53" s="6"/>
    </row>
    <row r="54" spans="1:8" ht="16.5" customHeight="1" outlineLevel="3">
      <c r="A54" s="2" t="s">
        <v>38</v>
      </c>
      <c r="B54" s="2" t="s">
        <v>49</v>
      </c>
      <c r="C54" s="2" t="s">
        <v>92</v>
      </c>
      <c r="D54" s="2"/>
      <c r="E54" s="14">
        <v>28300</v>
      </c>
      <c r="F54" s="22" t="s">
        <v>124</v>
      </c>
      <c r="G54" s="26">
        <f t="shared" si="0"/>
        <v>0.9990459363957597</v>
      </c>
      <c r="H54" s="6"/>
    </row>
    <row r="55" spans="1:8" ht="23.25" customHeight="1" outlineLevel="4">
      <c r="A55" s="2" t="s">
        <v>39</v>
      </c>
      <c r="B55" s="2" t="s">
        <v>49</v>
      </c>
      <c r="C55" s="2" t="s">
        <v>92</v>
      </c>
      <c r="D55" s="2"/>
      <c r="E55" s="14">
        <v>28300</v>
      </c>
      <c r="F55" s="22" t="s">
        <v>124</v>
      </c>
      <c r="G55" s="26">
        <f t="shared" si="0"/>
        <v>0.9990459363957597</v>
      </c>
      <c r="H55" s="6"/>
    </row>
    <row r="56" spans="1:8" ht="141.75" outlineLevel="5">
      <c r="A56" s="2" t="s">
        <v>50</v>
      </c>
      <c r="B56" s="2" t="s">
        <v>49</v>
      </c>
      <c r="C56" s="2" t="s">
        <v>93</v>
      </c>
      <c r="D56" s="2"/>
      <c r="E56" s="14">
        <v>28300</v>
      </c>
      <c r="F56" s="22" t="s">
        <v>124</v>
      </c>
      <c r="G56" s="26">
        <f t="shared" si="0"/>
        <v>0.9990459363957597</v>
      </c>
      <c r="H56" s="6"/>
    </row>
    <row r="57" spans="1:8" ht="31.5" outlineLevel="6">
      <c r="A57" s="2" t="s">
        <v>21</v>
      </c>
      <c r="B57" s="2" t="s">
        <v>49</v>
      </c>
      <c r="C57" s="2" t="s">
        <v>93</v>
      </c>
      <c r="D57" s="2" t="s">
        <v>22</v>
      </c>
      <c r="E57" s="14">
        <v>28300</v>
      </c>
      <c r="F57" s="22" t="s">
        <v>124</v>
      </c>
      <c r="G57" s="26">
        <f t="shared" si="0"/>
        <v>0.9990459363957597</v>
      </c>
      <c r="H57" s="6"/>
    </row>
    <row r="58" spans="1:8" ht="31.5" outlineLevel="7">
      <c r="A58" s="2" t="s">
        <v>23</v>
      </c>
      <c r="B58" s="2" t="s">
        <v>49</v>
      </c>
      <c r="C58" s="2" t="s">
        <v>93</v>
      </c>
      <c r="D58" s="2" t="s">
        <v>24</v>
      </c>
      <c r="E58" s="14">
        <v>28300</v>
      </c>
      <c r="F58" s="22" t="s">
        <v>124</v>
      </c>
      <c r="G58" s="26">
        <f t="shared" si="0"/>
        <v>0.9990459363957597</v>
      </c>
      <c r="H58" s="6"/>
    </row>
    <row r="59" spans="1:8" ht="15.75" outlineLevel="1">
      <c r="A59" s="2" t="s">
        <v>51</v>
      </c>
      <c r="B59" s="2" t="s">
        <v>52</v>
      </c>
      <c r="C59" s="2"/>
      <c r="D59" s="2"/>
      <c r="E59" s="14">
        <v>60000</v>
      </c>
      <c r="F59" s="22" t="s">
        <v>123</v>
      </c>
      <c r="G59" s="26">
        <f t="shared" si="0"/>
        <v>1</v>
      </c>
      <c r="H59" s="6"/>
    </row>
    <row r="60" spans="1:8" ht="15.75" outlineLevel="2">
      <c r="A60" s="2" t="s">
        <v>36</v>
      </c>
      <c r="B60" s="2" t="s">
        <v>52</v>
      </c>
      <c r="C60" s="2" t="s">
        <v>37</v>
      </c>
      <c r="D60" s="2"/>
      <c r="E60" s="14">
        <v>60000</v>
      </c>
      <c r="F60" s="22" t="s">
        <v>123</v>
      </c>
      <c r="G60" s="26">
        <f t="shared" si="0"/>
        <v>1</v>
      </c>
      <c r="H60" s="6"/>
    </row>
    <row r="61" spans="1:8" ht="24.75" customHeight="1" outlineLevel="3">
      <c r="A61" s="2" t="s">
        <v>38</v>
      </c>
      <c r="B61" s="2" t="s">
        <v>52</v>
      </c>
      <c r="C61" s="2" t="s">
        <v>92</v>
      </c>
      <c r="D61" s="2"/>
      <c r="E61" s="14">
        <v>60000</v>
      </c>
      <c r="F61" s="22" t="s">
        <v>123</v>
      </c>
      <c r="G61" s="26">
        <f t="shared" si="0"/>
        <v>1</v>
      </c>
      <c r="H61" s="6"/>
    </row>
    <row r="62" spans="1:8" ht="23.25" customHeight="1" outlineLevel="4">
      <c r="A62" s="2" t="s">
        <v>39</v>
      </c>
      <c r="B62" s="2" t="s">
        <v>52</v>
      </c>
      <c r="C62" s="2" t="s">
        <v>92</v>
      </c>
      <c r="D62" s="2"/>
      <c r="E62" s="14">
        <v>60000</v>
      </c>
      <c r="F62" s="22" t="s">
        <v>123</v>
      </c>
      <c r="G62" s="26">
        <f t="shared" si="0"/>
        <v>1</v>
      </c>
      <c r="H62" s="6"/>
    </row>
    <row r="63" spans="1:8" ht="78.75" outlineLevel="5">
      <c r="A63" s="2" t="s">
        <v>53</v>
      </c>
      <c r="B63" s="2" t="s">
        <v>52</v>
      </c>
      <c r="C63" s="2" t="s">
        <v>94</v>
      </c>
      <c r="D63" s="2"/>
      <c r="E63" s="14">
        <v>60000</v>
      </c>
      <c r="F63" s="22" t="s">
        <v>123</v>
      </c>
      <c r="G63" s="26">
        <f t="shared" si="0"/>
        <v>1</v>
      </c>
      <c r="H63" s="6"/>
    </row>
    <row r="64" spans="1:8" ht="31.5" outlineLevel="6">
      <c r="A64" s="2" t="s">
        <v>21</v>
      </c>
      <c r="B64" s="2" t="s">
        <v>52</v>
      </c>
      <c r="C64" s="2" t="s">
        <v>94</v>
      </c>
      <c r="D64" s="2" t="s">
        <v>22</v>
      </c>
      <c r="E64" s="14">
        <v>60000</v>
      </c>
      <c r="F64" s="22" t="s">
        <v>123</v>
      </c>
      <c r="G64" s="26">
        <f t="shared" si="0"/>
        <v>1</v>
      </c>
      <c r="H64" s="6"/>
    </row>
    <row r="65" spans="1:8" ht="31.5" outlineLevel="7">
      <c r="A65" s="2" t="s">
        <v>23</v>
      </c>
      <c r="B65" s="2" t="s">
        <v>52</v>
      </c>
      <c r="C65" s="2" t="s">
        <v>94</v>
      </c>
      <c r="D65" s="2" t="s">
        <v>24</v>
      </c>
      <c r="E65" s="14">
        <v>60000</v>
      </c>
      <c r="F65" s="22" t="s">
        <v>123</v>
      </c>
      <c r="G65" s="26">
        <f t="shared" si="0"/>
        <v>1</v>
      </c>
      <c r="H65" s="6"/>
    </row>
    <row r="66" spans="1:8" ht="15.75" outlineLevel="1">
      <c r="A66" s="2" t="s">
        <v>54</v>
      </c>
      <c r="B66" s="2" t="s">
        <v>55</v>
      </c>
      <c r="C66" s="2"/>
      <c r="D66" s="2"/>
      <c r="E66" s="14">
        <f>SUM(E70+E76+E85+E73)</f>
        <v>474410</v>
      </c>
      <c r="F66" s="22" t="s">
        <v>122</v>
      </c>
      <c r="G66" s="26">
        <f t="shared" si="0"/>
        <v>0.9999894605931579</v>
      </c>
      <c r="H66" s="6"/>
    </row>
    <row r="67" spans="1:8" ht="47.25" outlineLevel="2">
      <c r="A67" s="2" t="s">
        <v>56</v>
      </c>
      <c r="B67" s="2" t="s">
        <v>55</v>
      </c>
      <c r="C67" s="2" t="s">
        <v>57</v>
      </c>
      <c r="D67" s="2"/>
      <c r="E67" s="14">
        <f>SUM(E69)</f>
        <v>362310</v>
      </c>
      <c r="F67" s="22" t="s">
        <v>121</v>
      </c>
      <c r="G67" s="26">
        <f t="shared" si="0"/>
        <v>0.9999917197979631</v>
      </c>
      <c r="H67" s="6"/>
    </row>
    <row r="68" spans="1:8" ht="31.5" outlineLevel="3">
      <c r="A68" s="2" t="s">
        <v>58</v>
      </c>
      <c r="B68" s="2" t="s">
        <v>55</v>
      </c>
      <c r="C68" s="2" t="s">
        <v>59</v>
      </c>
      <c r="D68" s="2"/>
      <c r="E68" s="14">
        <f>SUM(E69)</f>
        <v>362310</v>
      </c>
      <c r="F68" s="22" t="s">
        <v>121</v>
      </c>
      <c r="G68" s="26">
        <f t="shared" si="0"/>
        <v>0.9999917197979631</v>
      </c>
      <c r="H68" s="6"/>
    </row>
    <row r="69" spans="1:8" ht="31.5" outlineLevel="4">
      <c r="A69" s="2" t="s">
        <v>60</v>
      </c>
      <c r="B69" s="2" t="s">
        <v>55</v>
      </c>
      <c r="C69" s="2" t="s">
        <v>59</v>
      </c>
      <c r="D69" s="2"/>
      <c r="E69" s="14">
        <v>362310</v>
      </c>
      <c r="F69" s="22" t="s">
        <v>121</v>
      </c>
      <c r="G69" s="26">
        <f t="shared" si="0"/>
        <v>0.9999917197979631</v>
      </c>
      <c r="H69" s="6"/>
    </row>
    <row r="70" spans="1:8" ht="15.75" outlineLevel="5">
      <c r="A70" s="2" t="s">
        <v>61</v>
      </c>
      <c r="B70" s="2" t="s">
        <v>55</v>
      </c>
      <c r="C70" s="2" t="s">
        <v>62</v>
      </c>
      <c r="D70" s="2"/>
      <c r="E70" s="14">
        <v>262310</v>
      </c>
      <c r="F70" s="22" t="s">
        <v>120</v>
      </c>
      <c r="G70" s="26">
        <f t="shared" si="0"/>
        <v>0.9999885631504708</v>
      </c>
      <c r="H70" s="6"/>
    </row>
    <row r="71" spans="1:8" ht="31.5" outlineLevel="6">
      <c r="A71" s="2" t="s">
        <v>21</v>
      </c>
      <c r="B71" s="2" t="s">
        <v>55</v>
      </c>
      <c r="C71" s="2" t="s">
        <v>62</v>
      </c>
      <c r="D71" s="2" t="s">
        <v>22</v>
      </c>
      <c r="E71" s="14">
        <v>262310</v>
      </c>
      <c r="F71" s="22" t="s">
        <v>120</v>
      </c>
      <c r="G71" s="26">
        <f t="shared" si="0"/>
        <v>0.9999885631504708</v>
      </c>
      <c r="H71" s="6"/>
    </row>
    <row r="72" spans="1:8" ht="31.5" outlineLevel="7">
      <c r="A72" s="2" t="s">
        <v>23</v>
      </c>
      <c r="B72" s="2" t="s">
        <v>55</v>
      </c>
      <c r="C72" s="2" t="s">
        <v>62</v>
      </c>
      <c r="D72" s="2" t="s">
        <v>24</v>
      </c>
      <c r="E72" s="14">
        <v>262310</v>
      </c>
      <c r="F72" s="22" t="s">
        <v>120</v>
      </c>
      <c r="G72" s="26">
        <f t="shared" si="0"/>
        <v>0.9999885631504708</v>
      </c>
      <c r="H72" s="6"/>
    </row>
    <row r="73" spans="1:7" ht="15.75" outlineLevel="5">
      <c r="A73" s="2" t="s">
        <v>63</v>
      </c>
      <c r="B73" s="2" t="s">
        <v>55</v>
      </c>
      <c r="C73" s="2" t="s">
        <v>64</v>
      </c>
      <c r="D73" s="2"/>
      <c r="E73" s="14">
        <v>100000</v>
      </c>
      <c r="F73" s="22" t="s">
        <v>119</v>
      </c>
      <c r="G73" s="26">
        <f t="shared" si="0"/>
        <v>1</v>
      </c>
    </row>
    <row r="74" spans="1:7" ht="31.5" outlineLevel="6">
      <c r="A74" s="2" t="s">
        <v>21</v>
      </c>
      <c r="B74" s="2" t="s">
        <v>55</v>
      </c>
      <c r="C74" s="2" t="s">
        <v>64</v>
      </c>
      <c r="D74" s="2" t="s">
        <v>22</v>
      </c>
      <c r="E74" s="14">
        <v>100000</v>
      </c>
      <c r="F74" s="22" t="s">
        <v>119</v>
      </c>
      <c r="G74" s="26">
        <f aca="true" t="shared" si="1" ref="G74:G114">SUM(F74/E74)</f>
        <v>1</v>
      </c>
    </row>
    <row r="75" spans="1:7" ht="31.5" outlineLevel="7">
      <c r="A75" s="2" t="s">
        <v>23</v>
      </c>
      <c r="B75" s="2" t="s">
        <v>55</v>
      </c>
      <c r="C75" s="2" t="s">
        <v>64</v>
      </c>
      <c r="D75" s="2" t="s">
        <v>24</v>
      </c>
      <c r="E75" s="14">
        <v>100000</v>
      </c>
      <c r="F75" s="22" t="s">
        <v>119</v>
      </c>
      <c r="G75" s="26">
        <f t="shared" si="1"/>
        <v>1</v>
      </c>
    </row>
    <row r="76" spans="1:7" ht="15.75" outlineLevel="2">
      <c r="A76" s="2" t="s">
        <v>36</v>
      </c>
      <c r="B76" s="2" t="s">
        <v>55</v>
      </c>
      <c r="C76" s="2" t="s">
        <v>37</v>
      </c>
      <c r="D76" s="2"/>
      <c r="E76" s="14">
        <f>SUM(E78)</f>
        <v>44300</v>
      </c>
      <c r="F76" s="22" t="s">
        <v>118</v>
      </c>
      <c r="G76" s="26">
        <f t="shared" si="1"/>
        <v>0.9999774266365689</v>
      </c>
    </row>
    <row r="77" spans="1:7" ht="22.5" customHeight="1" outlineLevel="3">
      <c r="A77" s="2" t="s">
        <v>38</v>
      </c>
      <c r="B77" s="2" t="s">
        <v>55</v>
      </c>
      <c r="C77" s="2" t="s">
        <v>92</v>
      </c>
      <c r="D77" s="2"/>
      <c r="E77" s="14">
        <f>SUM(E78)</f>
        <v>44300</v>
      </c>
      <c r="F77" s="22" t="s">
        <v>118</v>
      </c>
      <c r="G77" s="26">
        <f t="shared" si="1"/>
        <v>0.9999774266365689</v>
      </c>
    </row>
    <row r="78" spans="1:7" ht="25.5" customHeight="1" outlineLevel="4">
      <c r="A78" s="2" t="s">
        <v>39</v>
      </c>
      <c r="B78" s="2" t="s">
        <v>55</v>
      </c>
      <c r="C78" s="2" t="s">
        <v>92</v>
      </c>
      <c r="D78" s="2"/>
      <c r="E78" s="14">
        <f>SUM(E79+E82)</f>
        <v>44300</v>
      </c>
      <c r="F78" s="22" t="s">
        <v>118</v>
      </c>
      <c r="G78" s="26">
        <f t="shared" si="1"/>
        <v>0.9999774266365689</v>
      </c>
    </row>
    <row r="79" spans="1:7" ht="31.5" outlineLevel="5">
      <c r="A79" s="2" t="s">
        <v>65</v>
      </c>
      <c r="B79" s="2" t="s">
        <v>55</v>
      </c>
      <c r="C79" s="2" t="s">
        <v>95</v>
      </c>
      <c r="D79" s="2"/>
      <c r="E79" s="14">
        <v>30000</v>
      </c>
      <c r="F79" s="22" t="s">
        <v>117</v>
      </c>
      <c r="G79" s="26">
        <f t="shared" si="1"/>
        <v>1</v>
      </c>
    </row>
    <row r="80" spans="1:7" ht="31.5" outlineLevel="6">
      <c r="A80" s="2" t="s">
        <v>21</v>
      </c>
      <c r="B80" s="2" t="s">
        <v>55</v>
      </c>
      <c r="C80" s="2" t="s">
        <v>95</v>
      </c>
      <c r="D80" s="2" t="s">
        <v>22</v>
      </c>
      <c r="E80" s="14">
        <v>30000</v>
      </c>
      <c r="F80" s="22" t="s">
        <v>117</v>
      </c>
      <c r="G80" s="26">
        <f t="shared" si="1"/>
        <v>1</v>
      </c>
    </row>
    <row r="81" spans="1:7" ht="31.5" outlineLevel="7">
      <c r="A81" s="2" t="s">
        <v>23</v>
      </c>
      <c r="B81" s="2" t="s">
        <v>55</v>
      </c>
      <c r="C81" s="2" t="s">
        <v>95</v>
      </c>
      <c r="D81" s="2" t="s">
        <v>24</v>
      </c>
      <c r="E81" s="14">
        <v>30000</v>
      </c>
      <c r="F81" s="22" t="s">
        <v>117</v>
      </c>
      <c r="G81" s="26">
        <f t="shared" si="1"/>
        <v>1</v>
      </c>
    </row>
    <row r="82" spans="1:7" ht="31.5" outlineLevel="5">
      <c r="A82" s="2" t="s">
        <v>66</v>
      </c>
      <c r="B82" s="2" t="s">
        <v>55</v>
      </c>
      <c r="C82" s="2" t="s">
        <v>96</v>
      </c>
      <c r="D82" s="2"/>
      <c r="E82" s="14">
        <v>14300</v>
      </c>
      <c r="F82" s="22" t="s">
        <v>116</v>
      </c>
      <c r="G82" s="26">
        <f t="shared" si="1"/>
        <v>0.9999300699300699</v>
      </c>
    </row>
    <row r="83" spans="1:7" ht="31.5" outlineLevel="6">
      <c r="A83" s="2" t="s">
        <v>21</v>
      </c>
      <c r="B83" s="2" t="s">
        <v>55</v>
      </c>
      <c r="C83" s="2" t="s">
        <v>96</v>
      </c>
      <c r="D83" s="2" t="s">
        <v>22</v>
      </c>
      <c r="E83" s="14">
        <v>14300</v>
      </c>
      <c r="F83" s="22" t="s">
        <v>116</v>
      </c>
      <c r="G83" s="26">
        <f t="shared" si="1"/>
        <v>0.9999300699300699</v>
      </c>
    </row>
    <row r="84" spans="1:7" ht="31.5" outlineLevel="7">
      <c r="A84" s="2" t="s">
        <v>23</v>
      </c>
      <c r="B84" s="2" t="s">
        <v>55</v>
      </c>
      <c r="C84" s="2" t="s">
        <v>96</v>
      </c>
      <c r="D84" s="2" t="s">
        <v>24</v>
      </c>
      <c r="E84" s="14">
        <v>14300</v>
      </c>
      <c r="F84" s="22" t="s">
        <v>116</v>
      </c>
      <c r="G84" s="26">
        <f t="shared" si="1"/>
        <v>0.9999300699300699</v>
      </c>
    </row>
    <row r="85" spans="1:7" ht="25.5" outlineLevel="7">
      <c r="A85" s="7" t="s">
        <v>97</v>
      </c>
      <c r="B85" s="9" t="s">
        <v>55</v>
      </c>
      <c r="C85" s="9" t="s">
        <v>101</v>
      </c>
      <c r="D85" s="8" t="s">
        <v>104</v>
      </c>
      <c r="E85" s="14">
        <v>67800</v>
      </c>
      <c r="F85" s="22" t="s">
        <v>115</v>
      </c>
      <c r="G85" s="26">
        <f t="shared" si="1"/>
        <v>0.9999852507374631</v>
      </c>
    </row>
    <row r="86" spans="1:7" ht="38.25" outlineLevel="7">
      <c r="A86" s="7" t="s">
        <v>98</v>
      </c>
      <c r="B86" s="9" t="s">
        <v>55</v>
      </c>
      <c r="C86" s="9" t="s">
        <v>102</v>
      </c>
      <c r="D86" s="8" t="s">
        <v>104</v>
      </c>
      <c r="E86" s="14">
        <v>67800</v>
      </c>
      <c r="F86" s="22" t="s">
        <v>115</v>
      </c>
      <c r="G86" s="26">
        <f t="shared" si="1"/>
        <v>0.9999852507374631</v>
      </c>
    </row>
    <row r="87" spans="1:7" ht="38.25" outlineLevel="7">
      <c r="A87" s="7" t="s">
        <v>99</v>
      </c>
      <c r="B87" s="9" t="s">
        <v>55</v>
      </c>
      <c r="C87" s="9" t="s">
        <v>103</v>
      </c>
      <c r="D87" s="8" t="s">
        <v>104</v>
      </c>
      <c r="E87" s="14">
        <v>67800</v>
      </c>
      <c r="F87" s="22" t="s">
        <v>115</v>
      </c>
      <c r="G87" s="26">
        <f t="shared" si="1"/>
        <v>0.9999852507374631</v>
      </c>
    </row>
    <row r="88" spans="1:7" ht="25.5" outlineLevel="7">
      <c r="A88" s="7" t="s">
        <v>100</v>
      </c>
      <c r="B88" s="9" t="s">
        <v>55</v>
      </c>
      <c r="C88" s="9" t="s">
        <v>103</v>
      </c>
      <c r="D88" s="8" t="s">
        <v>105</v>
      </c>
      <c r="E88" s="14">
        <v>67800</v>
      </c>
      <c r="F88" s="22" t="s">
        <v>115</v>
      </c>
      <c r="G88" s="26">
        <f t="shared" si="1"/>
        <v>0.9999852507374631</v>
      </c>
    </row>
    <row r="89" spans="1:7" ht="15.75">
      <c r="A89" s="2" t="s">
        <v>67</v>
      </c>
      <c r="B89" s="2" t="s">
        <v>68</v>
      </c>
      <c r="C89" s="2"/>
      <c r="D89" s="2"/>
      <c r="E89" s="14">
        <f>SUM(E90)</f>
        <v>1026900</v>
      </c>
      <c r="F89" s="14">
        <f>SUM(F90)</f>
        <v>1026821</v>
      </c>
      <c r="G89" s="26">
        <f t="shared" si="1"/>
        <v>0.9999230694322719</v>
      </c>
    </row>
    <row r="90" spans="1:7" ht="15.75" outlineLevel="1">
      <c r="A90" s="2" t="s">
        <v>69</v>
      </c>
      <c r="B90" s="2" t="s">
        <v>70</v>
      </c>
      <c r="C90" s="2"/>
      <c r="D90" s="2"/>
      <c r="E90" s="14">
        <f>SUM(E92+E97)</f>
        <v>1026900</v>
      </c>
      <c r="F90" s="14">
        <f>SUM(F92+F97)</f>
        <v>1026821</v>
      </c>
      <c r="G90" s="26">
        <f t="shared" si="1"/>
        <v>0.9999230694322719</v>
      </c>
    </row>
    <row r="91" spans="1:7" ht="15.75" outlineLevel="2">
      <c r="A91" s="2" t="s">
        <v>71</v>
      </c>
      <c r="B91" s="2" t="s">
        <v>70</v>
      </c>
      <c r="C91" s="2" t="s">
        <v>72</v>
      </c>
      <c r="D91" s="2"/>
      <c r="E91" s="14">
        <v>188000</v>
      </c>
      <c r="F91" s="22" t="s">
        <v>113</v>
      </c>
      <c r="G91" s="26">
        <f t="shared" si="1"/>
        <v>0.9995797872340425</v>
      </c>
    </row>
    <row r="92" spans="1:7" ht="15.75" outlineLevel="3">
      <c r="A92" s="2" t="s">
        <v>73</v>
      </c>
      <c r="B92" s="2" t="s">
        <v>70</v>
      </c>
      <c r="C92" s="2" t="s">
        <v>72</v>
      </c>
      <c r="D92" s="2"/>
      <c r="E92" s="14">
        <v>188000</v>
      </c>
      <c r="F92" s="22" t="s">
        <v>113</v>
      </c>
      <c r="G92" s="26">
        <f t="shared" si="1"/>
        <v>0.9995797872340425</v>
      </c>
    </row>
    <row r="93" spans="1:7" ht="15.75" outlineLevel="4">
      <c r="A93" s="2" t="s">
        <v>74</v>
      </c>
      <c r="B93" s="2" t="s">
        <v>70</v>
      </c>
      <c r="C93" s="2" t="s">
        <v>72</v>
      </c>
      <c r="D93" s="2"/>
      <c r="E93" s="14">
        <v>188000</v>
      </c>
      <c r="F93" s="22" t="s">
        <v>113</v>
      </c>
      <c r="G93" s="26">
        <f t="shared" si="1"/>
        <v>0.9995797872340425</v>
      </c>
    </row>
    <row r="94" spans="1:7" ht="15.75" outlineLevel="5">
      <c r="A94" s="2" t="s">
        <v>75</v>
      </c>
      <c r="B94" s="2" t="s">
        <v>70</v>
      </c>
      <c r="C94" s="2" t="s">
        <v>72</v>
      </c>
      <c r="D94" s="2"/>
      <c r="E94" s="14">
        <v>188000</v>
      </c>
      <c r="F94" s="22" t="s">
        <v>113</v>
      </c>
      <c r="G94" s="26">
        <f t="shared" si="1"/>
        <v>0.9995797872340425</v>
      </c>
    </row>
    <row r="95" spans="1:7" ht="31.5" outlineLevel="6">
      <c r="A95" s="2" t="s">
        <v>21</v>
      </c>
      <c r="B95" s="2" t="s">
        <v>70</v>
      </c>
      <c r="C95" s="2" t="s">
        <v>72</v>
      </c>
      <c r="D95" s="2" t="s">
        <v>22</v>
      </c>
      <c r="E95" s="14">
        <v>188000</v>
      </c>
      <c r="F95" s="22" t="s">
        <v>113</v>
      </c>
      <c r="G95" s="26">
        <f t="shared" si="1"/>
        <v>0.9995797872340425</v>
      </c>
    </row>
    <row r="96" spans="1:7" ht="31.5" outlineLevel="7">
      <c r="A96" s="2" t="s">
        <v>23</v>
      </c>
      <c r="B96" s="2" t="s">
        <v>70</v>
      </c>
      <c r="C96" s="2" t="s">
        <v>72</v>
      </c>
      <c r="D96" s="2" t="s">
        <v>24</v>
      </c>
      <c r="E96" s="14">
        <v>188000</v>
      </c>
      <c r="F96" s="22" t="s">
        <v>113</v>
      </c>
      <c r="G96" s="26">
        <f t="shared" si="1"/>
        <v>0.9995797872340425</v>
      </c>
    </row>
    <row r="97" spans="1:7" ht="15.75" outlineLevel="2">
      <c r="A97" s="2" t="s">
        <v>36</v>
      </c>
      <c r="B97" s="2" t="s">
        <v>70</v>
      </c>
      <c r="C97" s="2" t="s">
        <v>37</v>
      </c>
      <c r="D97" s="2"/>
      <c r="E97" s="14">
        <v>838900</v>
      </c>
      <c r="F97" s="22" t="s">
        <v>114</v>
      </c>
      <c r="G97" s="26">
        <f t="shared" si="1"/>
        <v>1</v>
      </c>
    </row>
    <row r="98" spans="1:7" ht="15.75" outlineLevel="3">
      <c r="A98" s="2" t="s">
        <v>38</v>
      </c>
      <c r="B98" s="2" t="s">
        <v>70</v>
      </c>
      <c r="C98" s="2" t="s">
        <v>37</v>
      </c>
      <c r="D98" s="2"/>
      <c r="E98" s="14">
        <v>838900</v>
      </c>
      <c r="F98" s="22" t="s">
        <v>114</v>
      </c>
      <c r="G98" s="26">
        <f t="shared" si="1"/>
        <v>1</v>
      </c>
    </row>
    <row r="99" spans="1:7" ht="15.75" outlineLevel="4">
      <c r="A99" s="2" t="s">
        <v>39</v>
      </c>
      <c r="B99" s="2" t="s">
        <v>70</v>
      </c>
      <c r="C99" s="2" t="s">
        <v>37</v>
      </c>
      <c r="D99" s="2"/>
      <c r="E99" s="14">
        <v>838900</v>
      </c>
      <c r="F99" s="22" t="s">
        <v>114</v>
      </c>
      <c r="G99" s="26">
        <f t="shared" si="1"/>
        <v>1</v>
      </c>
    </row>
    <row r="100" spans="1:7" ht="31.5" outlineLevel="5">
      <c r="A100" s="2" t="s">
        <v>76</v>
      </c>
      <c r="B100" s="2" t="s">
        <v>70</v>
      </c>
      <c r="C100" s="2" t="s">
        <v>77</v>
      </c>
      <c r="D100" s="2"/>
      <c r="E100" s="14">
        <v>838900</v>
      </c>
      <c r="F100" s="22" t="s">
        <v>114</v>
      </c>
      <c r="G100" s="26">
        <f t="shared" si="1"/>
        <v>1</v>
      </c>
    </row>
    <row r="101" spans="1:7" ht="15.75" outlineLevel="6">
      <c r="A101" s="2" t="s">
        <v>78</v>
      </c>
      <c r="B101" s="2" t="s">
        <v>70</v>
      </c>
      <c r="C101" s="2" t="s">
        <v>77</v>
      </c>
      <c r="D101" s="2" t="s">
        <v>79</v>
      </c>
      <c r="E101" s="14">
        <v>838900</v>
      </c>
      <c r="F101" s="22" t="s">
        <v>114</v>
      </c>
      <c r="G101" s="26">
        <f t="shared" si="1"/>
        <v>1</v>
      </c>
    </row>
    <row r="102" spans="1:7" ht="15.75" outlineLevel="7">
      <c r="A102" s="2" t="s">
        <v>80</v>
      </c>
      <c r="B102" s="2" t="s">
        <v>70</v>
      </c>
      <c r="C102" s="2" t="s">
        <v>77</v>
      </c>
      <c r="D102" s="2" t="s">
        <v>81</v>
      </c>
      <c r="E102" s="14">
        <v>838900</v>
      </c>
      <c r="F102" s="22" t="s">
        <v>114</v>
      </c>
      <c r="G102" s="26">
        <f t="shared" si="1"/>
        <v>1</v>
      </c>
    </row>
    <row r="103" spans="1:7" ht="15.75">
      <c r="A103" s="2" t="s">
        <v>82</v>
      </c>
      <c r="B103" s="2" t="s">
        <v>83</v>
      </c>
      <c r="C103" s="2"/>
      <c r="D103" s="2"/>
      <c r="E103" s="14">
        <v>23100</v>
      </c>
      <c r="F103" s="24">
        <v>23019</v>
      </c>
      <c r="G103" s="26">
        <f t="shared" si="1"/>
        <v>0.9964935064935065</v>
      </c>
    </row>
    <row r="104" spans="1:7" ht="15.75" hidden="1" outlineLevel="1">
      <c r="A104" s="2" t="s">
        <v>84</v>
      </c>
      <c r="B104" s="2" t="s">
        <v>85</v>
      </c>
      <c r="C104" s="2"/>
      <c r="D104" s="2"/>
      <c r="E104" s="14">
        <v>53200</v>
      </c>
      <c r="F104" s="24"/>
      <c r="G104" s="26">
        <f t="shared" si="1"/>
        <v>0</v>
      </c>
    </row>
    <row r="105" spans="1:7" ht="15.75" hidden="1" outlineLevel="2">
      <c r="A105" s="2" t="s">
        <v>36</v>
      </c>
      <c r="B105" s="2" t="s">
        <v>85</v>
      </c>
      <c r="C105" s="2" t="s">
        <v>37</v>
      </c>
      <c r="D105" s="2"/>
      <c r="E105" s="14">
        <v>53200</v>
      </c>
      <c r="F105" s="24"/>
      <c r="G105" s="26">
        <f t="shared" si="1"/>
        <v>0</v>
      </c>
    </row>
    <row r="106" spans="1:7" ht="15.75" hidden="1" outlineLevel="3">
      <c r="A106" s="2" t="s">
        <v>38</v>
      </c>
      <c r="B106" s="2" t="s">
        <v>85</v>
      </c>
      <c r="C106" s="2" t="s">
        <v>37</v>
      </c>
      <c r="D106" s="2"/>
      <c r="E106" s="14">
        <v>53200</v>
      </c>
      <c r="F106" s="24"/>
      <c r="G106" s="26">
        <f t="shared" si="1"/>
        <v>0</v>
      </c>
    </row>
    <row r="107" spans="1:7" ht="15.75" hidden="1" outlineLevel="4">
      <c r="A107" s="2" t="s">
        <v>39</v>
      </c>
      <c r="B107" s="2" t="s">
        <v>85</v>
      </c>
      <c r="C107" s="2" t="s">
        <v>37</v>
      </c>
      <c r="D107" s="2"/>
      <c r="E107" s="14">
        <v>53200</v>
      </c>
      <c r="F107" s="24"/>
      <c r="G107" s="26">
        <f t="shared" si="1"/>
        <v>0</v>
      </c>
    </row>
    <row r="108" spans="1:7" ht="47.25" hidden="1" outlineLevel="5">
      <c r="A108" s="2" t="s">
        <v>86</v>
      </c>
      <c r="B108" s="2" t="s">
        <v>85</v>
      </c>
      <c r="C108" s="2" t="s">
        <v>87</v>
      </c>
      <c r="D108" s="2"/>
      <c r="E108" s="14">
        <v>53200</v>
      </c>
      <c r="F108" s="24"/>
      <c r="G108" s="26">
        <f t="shared" si="1"/>
        <v>0</v>
      </c>
    </row>
    <row r="109" spans="1:7" ht="15.75" hidden="1" outlineLevel="6">
      <c r="A109" s="2" t="s">
        <v>78</v>
      </c>
      <c r="B109" s="2" t="s">
        <v>85</v>
      </c>
      <c r="C109" s="2" t="s">
        <v>87</v>
      </c>
      <c r="D109" s="2" t="s">
        <v>79</v>
      </c>
      <c r="E109" s="14">
        <v>53200</v>
      </c>
      <c r="F109" s="24"/>
      <c r="G109" s="26">
        <f t="shared" si="1"/>
        <v>0</v>
      </c>
    </row>
    <row r="110" spans="1:7" ht="15.75" hidden="1" outlineLevel="7">
      <c r="A110" s="2" t="s">
        <v>80</v>
      </c>
      <c r="B110" s="2" t="s">
        <v>85</v>
      </c>
      <c r="C110" s="2" t="s">
        <v>87</v>
      </c>
      <c r="D110" s="2" t="s">
        <v>81</v>
      </c>
      <c r="E110" s="14">
        <v>53200</v>
      </c>
      <c r="F110" s="24"/>
      <c r="G110" s="26">
        <f t="shared" si="1"/>
        <v>0</v>
      </c>
    </row>
    <row r="111" spans="1:7" ht="15.75" outlineLevel="7">
      <c r="A111" s="2" t="s">
        <v>36</v>
      </c>
      <c r="B111" s="2" t="s">
        <v>85</v>
      </c>
      <c r="C111" s="2"/>
      <c r="D111" s="2"/>
      <c r="E111" s="14">
        <v>23100</v>
      </c>
      <c r="F111" s="24">
        <v>23019</v>
      </c>
      <c r="G111" s="26">
        <f t="shared" si="1"/>
        <v>0.9964935064935065</v>
      </c>
    </row>
    <row r="112" spans="1:7" ht="38.25" outlineLevel="7">
      <c r="A112" s="18" t="s">
        <v>110</v>
      </c>
      <c r="B112" s="2" t="s">
        <v>85</v>
      </c>
      <c r="C112" s="2" t="s">
        <v>87</v>
      </c>
      <c r="D112" s="2" t="s">
        <v>79</v>
      </c>
      <c r="E112" s="14">
        <v>23100</v>
      </c>
      <c r="F112" s="24">
        <v>23019</v>
      </c>
      <c r="G112" s="26">
        <f t="shared" si="1"/>
        <v>0.9964935064935065</v>
      </c>
    </row>
    <row r="113" spans="1:7" ht="15.75" outlineLevel="7">
      <c r="A113" s="18" t="s">
        <v>111</v>
      </c>
      <c r="B113" s="2" t="s">
        <v>85</v>
      </c>
      <c r="C113" s="2" t="s">
        <v>87</v>
      </c>
      <c r="D113" s="2" t="s">
        <v>81</v>
      </c>
      <c r="E113" s="14">
        <v>23100</v>
      </c>
      <c r="F113" s="24">
        <v>23019</v>
      </c>
      <c r="G113" s="26">
        <f t="shared" si="1"/>
        <v>0.9964935064935065</v>
      </c>
    </row>
    <row r="114" spans="1:7" ht="15.75" outlineLevel="7">
      <c r="A114" s="18" t="s">
        <v>112</v>
      </c>
      <c r="B114" s="2" t="s">
        <v>85</v>
      </c>
      <c r="C114" s="2" t="s">
        <v>87</v>
      </c>
      <c r="D114" s="2" t="s">
        <v>81</v>
      </c>
      <c r="E114" s="14">
        <v>23100</v>
      </c>
      <c r="F114" s="24">
        <v>23019</v>
      </c>
      <c r="G114" s="26">
        <f t="shared" si="1"/>
        <v>0.9964935064935065</v>
      </c>
    </row>
    <row r="115" spans="1:8" ht="15.75">
      <c r="A115" s="3" t="s">
        <v>88</v>
      </c>
      <c r="B115" s="3"/>
      <c r="C115" s="3"/>
      <c r="D115" s="3"/>
      <c r="E115" s="15">
        <f>SUM(E103+E89+E51+E43+E33+E9)</f>
        <v>3616424</v>
      </c>
      <c r="F115" s="15">
        <f>SUM(F103+F89+F51+F43+F33+F9)</f>
        <v>3615758</v>
      </c>
      <c r="G115" s="27">
        <f>SUM(F115/E115)</f>
        <v>0.9998158401780323</v>
      </c>
      <c r="H115" s="6"/>
    </row>
    <row r="116" spans="1:6" ht="15.75">
      <c r="A116" s="4"/>
      <c r="B116" s="4"/>
      <c r="C116" s="4"/>
      <c r="D116" s="4"/>
      <c r="E116" s="16"/>
      <c r="F116" s="20"/>
    </row>
    <row r="117" spans="1:14" ht="15.75">
      <c r="A117" s="39"/>
      <c r="B117" s="39"/>
      <c r="C117" s="39"/>
      <c r="D117" s="39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</sheetData>
  <sheetProtection/>
  <mergeCells count="15">
    <mergeCell ref="A2:G2"/>
    <mergeCell ref="A117:D117"/>
    <mergeCell ref="E117:H117"/>
    <mergeCell ref="F6:F7"/>
    <mergeCell ref="G6:G7"/>
    <mergeCell ref="I117:K117"/>
    <mergeCell ref="A4:E4"/>
    <mergeCell ref="A5:E5"/>
    <mergeCell ref="A6:A7"/>
    <mergeCell ref="B6:B7"/>
    <mergeCell ref="C6:C7"/>
    <mergeCell ref="A3:G3"/>
    <mergeCell ref="D6:D7"/>
    <mergeCell ref="E6:E7"/>
    <mergeCell ref="L117:N117"/>
  </mergeCells>
  <printOptions/>
  <pageMargins left="0.5905511811023623" right="0.1968503937007874" top="0.3937007874015748" bottom="0.3937007874015748" header="0.3937007874015748" footer="0.3937007874015748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2017-03-10T06:31:36Z</cp:lastPrinted>
  <dcterms:created xsi:type="dcterms:W3CDTF">2016-01-02T08:08:26Z</dcterms:created>
  <dcterms:modified xsi:type="dcterms:W3CDTF">2017-03-10T06:32:15Z</dcterms:modified>
  <cp:category/>
  <cp:version/>
  <cp:contentType/>
  <cp:contentStatus/>
</cp:coreProperties>
</file>