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6665" windowHeight="9810" activeTab="2"/>
  </bookViews>
  <sheets>
    <sheet name="перечень МКД" sheetId="1" r:id="rId1"/>
    <sheet name="виды ремонта" sheetId="4" r:id="rId2"/>
    <sheet name="показатели" sheetId="3" r:id="rId3"/>
  </sheets>
  <externalReferences>
    <externalReference r:id="rId4"/>
  </externalReference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0">'перечень МКД'!$A$1:$U$19</definedName>
    <definedName name="_xlnm.Print_Area" localSheetId="2">показатели!$A$1:$F$9</definedName>
    <definedName name="Перечень">#REF!</definedName>
    <definedName name="Перечень2">#REF!</definedName>
    <definedName name="Перечень3">#REF!</definedName>
  </definedNames>
  <calcPr calcId="145621"/>
</workbook>
</file>

<file path=xl/calcChain.xml><?xml version="1.0" encoding="utf-8"?>
<calcChain xmlns="http://schemas.openxmlformats.org/spreadsheetml/2006/main">
  <c r="I17" i="4" l="1"/>
  <c r="X17" i="4"/>
  <c r="S17" i="4"/>
  <c r="Y17" i="4"/>
  <c r="S13" i="4"/>
  <c r="AC11" i="4"/>
  <c r="Y11" i="4"/>
  <c r="X11" i="4"/>
  <c r="S11" i="4"/>
  <c r="R11" i="4"/>
  <c r="K18" i="1"/>
  <c r="L18" i="1"/>
  <c r="M18" i="1"/>
  <c r="J18" i="1"/>
  <c r="I11" i="4" l="1"/>
</calcChain>
</file>

<file path=xl/sharedStrings.xml><?xml version="1.0" encoding="utf-8"?>
<sst xmlns="http://schemas.openxmlformats.org/spreadsheetml/2006/main" count="177" uniqueCount="81">
  <si>
    <t>Х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</si>
  <si>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</si>
  <si>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</si>
  <si>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</si>
  <si>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</si>
  <si>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</si>
  <si>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</si>
  <si>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</si>
  <si>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</si>
  <si>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</si>
  <si>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</si>
  <si>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</si>
  <si>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</si>
  <si>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</si>
  <si>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</si>
  <si>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</si>
  <si>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</si>
  <si>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</si>
  <si>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</si>
  <si>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</si>
  <si>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</si>
  <si>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</si>
  <si>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</si>
  <si>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</si>
  <si>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</si>
  <si>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</si>
  <si>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</si>
  <si>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</si>
  <si>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</si>
  <si>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</si>
  <si>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</si>
  <si>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</si>
  <si>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</si>
  <si>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</si>
  <si>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</si>
  <si>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</si>
  <si>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</si>
  <si>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</si>
  <si>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</si>
  <si>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</si>
  <si>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</si>
  <si>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</si>
  <si>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</si>
  <si>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</si>
  <si>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</si>
  <si>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</si>
  <si>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</si>
  <si>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</si>
  <si>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</si>
  <si>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</si>
  <si>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</si>
  <si>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</si>
  <si>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</si>
  <si>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</si>
  <si>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</si>
  <si>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</si>
  <si>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</si>
  <si>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</si>
  <si>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</si>
  <si>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</si>
  <si>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 xml:space="preserve">город </t>
  </si>
  <si>
    <t>Кондрово</t>
  </si>
  <si>
    <t xml:space="preserve">ул. </t>
  </si>
  <si>
    <t>Интернациональная</t>
  </si>
  <si>
    <t>Лесная</t>
  </si>
  <si>
    <t>А</t>
  </si>
  <si>
    <t xml:space="preserve">Итого по ГП "Город Кондрово" </t>
  </si>
  <si>
    <t>2023 год</t>
  </si>
  <si>
    <t>2024 год</t>
  </si>
  <si>
    <t>город</t>
  </si>
  <si>
    <t>Комсомльская</t>
  </si>
  <si>
    <t>Итого по ГП "Город Кондрово"</t>
  </si>
  <si>
    <t>улица</t>
  </si>
  <si>
    <t>2024 г.</t>
  </si>
  <si>
    <t>2023 г.</t>
  </si>
  <si>
    <t>Итого по ГП "Город Кондрово" МР "Дзержинский район"</t>
  </si>
  <si>
    <t xml:space="preserve">2023 г. </t>
  </si>
  <si>
    <t xml:space="preserve">2024 г. </t>
  </si>
  <si>
    <r>
      <t xml:space="preserve">                                         Приложение № 1 к Постановлению администрации                                                                              МР "Дзержинский район"
от "__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__" __</t>
    </r>
    <r>
      <rPr>
        <u/>
        <sz val="12"/>
        <color theme="1"/>
        <rFont val="Times New Roman"/>
        <family val="1"/>
        <charset val="204"/>
      </rPr>
      <t>02.2023</t>
    </r>
    <r>
      <rPr>
        <sz val="12"/>
        <color theme="1"/>
        <rFont val="Times New Roman"/>
        <family val="1"/>
        <charset val="204"/>
      </rPr>
      <t>__№ __</t>
    </r>
    <r>
      <rPr>
        <u/>
        <sz val="12"/>
        <color theme="1"/>
        <rFont val="Times New Roman"/>
        <family val="1"/>
        <charset val="204"/>
      </rPr>
      <t>217</t>
    </r>
    <r>
      <rPr>
        <sz val="12"/>
        <color theme="1"/>
        <rFont val="Times New Roman"/>
        <family val="1"/>
        <charset val="204"/>
      </rPr>
      <t xml:space="preserve">__
</t>
    </r>
  </si>
  <si>
    <r>
      <t xml:space="preserve">                                                                                                             Приложение № 2 к Постановлению администрации                                                                                                                                                           МР "Дзержинский район"
от "___</t>
    </r>
    <r>
      <rPr>
        <u/>
        <sz val="14"/>
        <color theme="1"/>
        <rFont val="Times New Roman"/>
        <family val="1"/>
        <charset val="204"/>
      </rPr>
      <t>09</t>
    </r>
    <r>
      <rPr>
        <sz val="14"/>
        <color theme="1"/>
        <rFont val="Times New Roman"/>
        <family val="1"/>
        <charset val="204"/>
      </rPr>
      <t>___" __</t>
    </r>
    <r>
      <rPr>
        <u/>
        <sz val="14"/>
        <color theme="1"/>
        <rFont val="Times New Roman"/>
        <family val="1"/>
        <charset val="204"/>
      </rPr>
      <t>02.2023</t>
    </r>
    <r>
      <rPr>
        <sz val="14"/>
        <color theme="1"/>
        <rFont val="Times New Roman"/>
        <family val="1"/>
        <charset val="204"/>
      </rPr>
      <t>__ № __</t>
    </r>
    <r>
      <rPr>
        <u/>
        <sz val="14"/>
        <color theme="1"/>
        <rFont val="Times New Roman"/>
        <family val="1"/>
        <charset val="204"/>
      </rPr>
      <t>217</t>
    </r>
    <r>
      <rPr>
        <sz val="14"/>
        <color theme="1"/>
        <rFont val="Times New Roman"/>
        <family val="1"/>
        <charset val="204"/>
      </rPr>
      <t xml:space="preserve">___
</t>
    </r>
  </si>
  <si>
    <r>
      <t>Приложение № 3                                                              к Постановлению администрации                                                           МР "Дзержинский район"
от "_</t>
    </r>
    <r>
      <rPr>
        <u/>
        <sz val="10"/>
        <color theme="1"/>
        <rFont val="Times New Roman"/>
        <family val="1"/>
        <charset val="204"/>
      </rPr>
      <t>09</t>
    </r>
    <r>
      <rPr>
        <sz val="10"/>
        <color theme="1"/>
        <rFont val="Times New Roman"/>
        <family val="1"/>
        <charset val="204"/>
      </rPr>
      <t>_" __</t>
    </r>
    <r>
      <rPr>
        <u/>
        <sz val="10"/>
        <color theme="1"/>
        <rFont val="Times New Roman"/>
        <family val="1"/>
        <charset val="204"/>
      </rPr>
      <t>02.2023</t>
    </r>
    <r>
      <rPr>
        <sz val="10"/>
        <color theme="1"/>
        <rFont val="Times New Roman"/>
        <family val="1"/>
        <charset val="204"/>
      </rPr>
      <t>_ № _</t>
    </r>
    <r>
      <rPr>
        <u/>
        <sz val="10"/>
        <color theme="1"/>
        <rFont val="Times New Roman"/>
        <family val="1"/>
        <charset val="204"/>
      </rPr>
      <t>217</t>
    </r>
    <r>
      <rPr>
        <sz val="10"/>
        <color theme="1"/>
        <rFont val="Times New Roman"/>
        <family val="1"/>
        <charset val="204"/>
      </rPr>
      <t xml:space="preserve">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</si>
</sst>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6" fillId="0" borderId="0"/>
    <xf numFmtId="0" fontId="17" fillId="0" borderId="0"/>
  </cellStyleXfs>
  <cellXfs count="102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8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8" fillId="2" borderId="1" xfId="8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9" fillId="0" borderId="1" xfId="8" applyNumberFormat="1" applyFont="1" applyFill="1" applyBorder="1" applyAlignment="1">
      <alignment horizontal="center" vertical="center"/>
    </xf>
    <xf numFmtId="4" fontId="21" fillId="2" borderId="1" xfId="8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2" borderId="3" xfId="8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0">
    <cellStyle name="Excel Built-in Normal 2" xfId="8"/>
    <cellStyle name="Обычный" xfId="0" builtinId="0"/>
    <cellStyle name="Обычный 10" xfId="9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80;&#1081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 2019"/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перечень МКД 2020"/>
      <sheetName val="виды ремонта 2020"/>
      <sheetName val="Сверка 2020"/>
      <sheetName val="Программа"/>
      <sheetName val="Удаленные дома"/>
      <sheetName val="Лист2"/>
      <sheetName val="КР-1.3-2018"/>
      <sheetName val="Предельная стоимость"/>
      <sheetName val="Проект КП 2020 от ФКР"/>
      <sheetName val="перечень МКД 2021"/>
      <sheetName val="виды ремонта 2021"/>
      <sheetName val="Сверка 2021"/>
      <sheetName val="перечень МКД 2022"/>
      <sheetName val="виды ремонта 2022"/>
      <sheetName val="Сверка 2022"/>
      <sheetName val="перечень МКД 2023"/>
      <sheetName val="виды ремонта 2023"/>
      <sheetName val="Сверка 2023"/>
      <sheetName val="Площади из КР-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U18"/>
  <sheetViews>
    <sheetView view="pageBreakPreview" zoomScale="70" zoomScaleNormal="100" zoomScaleSheetLayoutView="70" workbookViewId="0">
      <selection activeCell="AA3" sqref="AA3"/>
    </sheetView>
  </sheetViews>
  <sheetFormatPr defaultRowHeight="15" x14ac:dyDescent="0.25"/>
  <cols>
    <col min="1" max="1" width="4.7109375" customWidth="1"/>
    <col min="2" max="2" width="6.85546875" customWidth="1"/>
    <col min="3" max="3" width="11.42578125" customWidth="1"/>
    <col min="4" max="4" width="4.5703125" customWidth="1"/>
    <col min="5" max="5" width="21.140625" customWidth="1"/>
    <col min="6" max="7" width="4.5703125" customWidth="1"/>
    <col min="8" max="8" width="9.85546875" customWidth="1"/>
    <col min="9" max="9" width="10.28515625" customWidth="1"/>
    <col min="10" max="10" width="10.85546875" customWidth="1"/>
    <col min="11" max="11" width="10.28515625" customWidth="1"/>
    <col min="12" max="12" width="12.42578125" customWidth="1"/>
    <col min="13" max="13" width="9" customWidth="1"/>
    <col min="14" max="14" width="13.140625" customWidth="1"/>
    <col min="15" max="15" width="10.5703125" bestFit="1" customWidth="1"/>
    <col min="16" max="16" width="9.28515625" customWidth="1"/>
    <col min="17" max="17" width="6.85546875" customWidth="1"/>
    <col min="18" max="18" width="12" customWidth="1"/>
    <col min="19" max="19" width="9.140625" customWidth="1"/>
    <col min="20" max="20" width="9.28515625" customWidth="1"/>
    <col min="21" max="21" width="6.28515625" customWidth="1"/>
  </cols>
  <sheetData>
    <row r="1" spans="1:21" ht="95.25" customHeight="1" x14ac:dyDescent="0.25">
      <c r="K1" s="78" t="s">
        <v>78</v>
      </c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5.75" x14ac:dyDescent="0.2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59.25" customHeight="1" x14ac:dyDescent="0.25">
      <c r="A3" s="80" t="s">
        <v>17</v>
      </c>
      <c r="B3" s="69" t="s">
        <v>37</v>
      </c>
      <c r="C3" s="69"/>
      <c r="D3" s="69"/>
      <c r="E3" s="69"/>
      <c r="F3" s="69"/>
      <c r="G3" s="69"/>
      <c r="H3" s="69"/>
      <c r="I3" s="70" t="s">
        <v>55</v>
      </c>
      <c r="J3" s="70" t="s">
        <v>16</v>
      </c>
      <c r="K3" s="73" t="s">
        <v>15</v>
      </c>
      <c r="L3" s="75"/>
      <c r="M3" s="70" t="s">
        <v>14</v>
      </c>
      <c r="N3" s="73" t="s">
        <v>13</v>
      </c>
      <c r="O3" s="74"/>
      <c r="P3" s="74"/>
      <c r="Q3" s="74"/>
      <c r="R3" s="75"/>
      <c r="S3" s="70" t="s">
        <v>12</v>
      </c>
      <c r="T3" s="70" t="s">
        <v>11</v>
      </c>
      <c r="U3" s="70" t="s">
        <v>10</v>
      </c>
    </row>
    <row r="4" spans="1:21" ht="15" customHeight="1" x14ac:dyDescent="0.25">
      <c r="A4" s="81"/>
      <c r="B4" s="70" t="s">
        <v>24</v>
      </c>
      <c r="C4" s="70" t="s">
        <v>36</v>
      </c>
      <c r="D4" s="70" t="s">
        <v>34</v>
      </c>
      <c r="E4" s="70" t="s">
        <v>25</v>
      </c>
      <c r="F4" s="70" t="s">
        <v>26</v>
      </c>
      <c r="G4" s="70" t="s">
        <v>27</v>
      </c>
      <c r="H4" s="70" t="s">
        <v>28</v>
      </c>
      <c r="I4" s="71"/>
      <c r="J4" s="71"/>
      <c r="K4" s="70" t="s">
        <v>8</v>
      </c>
      <c r="L4" s="70" t="s">
        <v>9</v>
      </c>
      <c r="M4" s="71"/>
      <c r="N4" s="70" t="s">
        <v>8</v>
      </c>
      <c r="O4" s="73" t="s">
        <v>7</v>
      </c>
      <c r="P4" s="74"/>
      <c r="Q4" s="74"/>
      <c r="R4" s="75"/>
      <c r="S4" s="71"/>
      <c r="T4" s="71"/>
      <c r="U4" s="71"/>
    </row>
    <row r="5" spans="1:21" ht="210.75" customHeight="1" x14ac:dyDescent="0.25">
      <c r="A5" s="81"/>
      <c r="B5" s="71"/>
      <c r="C5" s="71"/>
      <c r="D5" s="71"/>
      <c r="E5" s="71"/>
      <c r="F5" s="71"/>
      <c r="G5" s="71"/>
      <c r="H5" s="71"/>
      <c r="I5" s="71"/>
      <c r="J5" s="72"/>
      <c r="K5" s="72"/>
      <c r="L5" s="72"/>
      <c r="M5" s="72"/>
      <c r="N5" s="72"/>
      <c r="O5" s="22" t="s">
        <v>41</v>
      </c>
      <c r="P5" s="22" t="s">
        <v>6</v>
      </c>
      <c r="Q5" s="22" t="s">
        <v>5</v>
      </c>
      <c r="R5" s="22" t="s">
        <v>4</v>
      </c>
      <c r="S5" s="72"/>
      <c r="T5" s="72"/>
      <c r="U5" s="71"/>
    </row>
    <row r="6" spans="1:21" ht="31.5" x14ac:dyDescent="0.25">
      <c r="A6" s="82"/>
      <c r="B6" s="72"/>
      <c r="C6" s="72"/>
      <c r="D6" s="72"/>
      <c r="E6" s="72"/>
      <c r="F6" s="72"/>
      <c r="G6" s="72"/>
      <c r="H6" s="72"/>
      <c r="I6" s="72"/>
      <c r="J6" s="21" t="s">
        <v>3</v>
      </c>
      <c r="K6" s="21" t="s">
        <v>3</v>
      </c>
      <c r="L6" s="21" t="s">
        <v>3</v>
      </c>
      <c r="M6" s="21" t="s">
        <v>2</v>
      </c>
      <c r="N6" s="21" t="s">
        <v>54</v>
      </c>
      <c r="O6" s="21" t="s">
        <v>54</v>
      </c>
      <c r="P6" s="21" t="s">
        <v>54</v>
      </c>
      <c r="Q6" s="21" t="s">
        <v>54</v>
      </c>
      <c r="R6" s="21" t="s">
        <v>54</v>
      </c>
      <c r="S6" s="21" t="s">
        <v>1</v>
      </c>
      <c r="T6" s="21" t="s">
        <v>1</v>
      </c>
      <c r="U6" s="72"/>
    </row>
    <row r="7" spans="1:21" ht="15.75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</row>
    <row r="8" spans="1:21" ht="15.75" x14ac:dyDescent="0.25">
      <c r="A8" s="76" t="s">
        <v>66</v>
      </c>
      <c r="B8" s="77"/>
      <c r="C8" s="77"/>
      <c r="D8" s="77"/>
      <c r="E8" s="77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</row>
    <row r="9" spans="1:21" ht="15.75" x14ac:dyDescent="0.25">
      <c r="A9" s="66" t="s">
        <v>67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</row>
    <row r="10" spans="1:21" ht="15.75" x14ac:dyDescent="0.25">
      <c r="A10" s="26">
        <v>1</v>
      </c>
      <c r="B10" s="27" t="s">
        <v>60</v>
      </c>
      <c r="C10" s="28" t="s">
        <v>61</v>
      </c>
      <c r="D10" s="29" t="s">
        <v>62</v>
      </c>
      <c r="E10" s="30" t="s">
        <v>63</v>
      </c>
      <c r="F10" s="17">
        <v>10</v>
      </c>
      <c r="G10" s="17"/>
      <c r="H10" s="17"/>
      <c r="I10" s="29">
        <v>1897</v>
      </c>
      <c r="J10" s="17">
        <v>282.39999999999998</v>
      </c>
      <c r="K10" s="17">
        <v>192.1</v>
      </c>
      <c r="L10" s="17">
        <v>160.69999999999999</v>
      </c>
      <c r="M10" s="17">
        <v>11</v>
      </c>
      <c r="N10" s="17">
        <v>1821600</v>
      </c>
      <c r="O10" s="17">
        <v>0</v>
      </c>
      <c r="P10" s="17">
        <v>0</v>
      </c>
      <c r="Q10" s="17">
        <v>0</v>
      </c>
      <c r="R10" s="17">
        <v>1821600</v>
      </c>
      <c r="S10" s="17"/>
      <c r="T10" s="17"/>
      <c r="U10" s="17"/>
    </row>
    <row r="11" spans="1:21" ht="15.75" x14ac:dyDescent="0.25">
      <c r="A11" s="26">
        <v>2</v>
      </c>
      <c r="B11" s="27" t="s">
        <v>60</v>
      </c>
      <c r="C11" s="28" t="s">
        <v>61</v>
      </c>
      <c r="D11" s="29" t="s">
        <v>62</v>
      </c>
      <c r="E11" s="30" t="s">
        <v>64</v>
      </c>
      <c r="F11" s="17">
        <v>9</v>
      </c>
      <c r="G11" s="17"/>
      <c r="H11" s="17" t="s">
        <v>65</v>
      </c>
      <c r="I11" s="29">
        <v>1990</v>
      </c>
      <c r="J11" s="17">
        <v>1539.7</v>
      </c>
      <c r="K11" s="17">
        <v>893</v>
      </c>
      <c r="L11" s="17">
        <v>893</v>
      </c>
      <c r="M11" s="17">
        <v>46</v>
      </c>
      <c r="N11" s="17">
        <v>6031292.4000000004</v>
      </c>
      <c r="O11" s="48">
        <v>0</v>
      </c>
      <c r="P11" s="48">
        <v>0</v>
      </c>
      <c r="Q11" s="48">
        <v>0</v>
      </c>
      <c r="R11" s="17">
        <v>6031292.4000000004</v>
      </c>
      <c r="S11" s="17"/>
      <c r="T11" s="17"/>
      <c r="U11" s="17"/>
    </row>
    <row r="12" spans="1:21" ht="39" customHeight="1" x14ac:dyDescent="0.25">
      <c r="A12" s="32" t="s">
        <v>66</v>
      </c>
      <c r="B12" s="31"/>
      <c r="C12" s="31"/>
      <c r="D12" s="31"/>
      <c r="E12" s="32"/>
      <c r="F12" s="31"/>
      <c r="G12" s="31"/>
      <c r="H12" s="31"/>
      <c r="I12" s="17" t="s">
        <v>0</v>
      </c>
      <c r="J12" s="17">
        <v>1822.1</v>
      </c>
      <c r="K12" s="17">
        <v>1085.0999999999999</v>
      </c>
      <c r="L12" s="17">
        <v>1053.7</v>
      </c>
      <c r="M12" s="17">
        <v>57</v>
      </c>
      <c r="N12" s="17">
        <v>7852892.4000000004</v>
      </c>
      <c r="O12" s="17">
        <v>0</v>
      </c>
      <c r="P12" s="17">
        <v>0</v>
      </c>
      <c r="Q12" s="17">
        <v>0</v>
      </c>
      <c r="R12" s="17">
        <v>7852892.4000000004</v>
      </c>
      <c r="S12" s="17" t="s">
        <v>0</v>
      </c>
      <c r="T12" s="17" t="s">
        <v>0</v>
      </c>
      <c r="U12" s="17" t="s">
        <v>0</v>
      </c>
    </row>
    <row r="13" spans="1:21" ht="15.75" x14ac:dyDescent="0.25">
      <c r="A13" s="66" t="s">
        <v>68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</row>
    <row r="14" spans="1:21" ht="15.75" customHeight="1" x14ac:dyDescent="0.25">
      <c r="A14" s="16">
        <v>1</v>
      </c>
      <c r="B14" s="16" t="s">
        <v>69</v>
      </c>
      <c r="C14" s="16" t="s">
        <v>61</v>
      </c>
      <c r="D14" s="29" t="s">
        <v>62</v>
      </c>
      <c r="E14" s="16" t="s">
        <v>63</v>
      </c>
      <c r="F14" s="16">
        <v>49</v>
      </c>
      <c r="G14" s="16"/>
      <c r="H14" s="18"/>
      <c r="I14" s="17">
        <v>1965</v>
      </c>
      <c r="J14" s="48">
        <v>681.45</v>
      </c>
      <c r="K14" s="48">
        <v>619.5</v>
      </c>
      <c r="L14" s="48">
        <v>387.1</v>
      </c>
      <c r="M14" s="48">
        <v>25</v>
      </c>
      <c r="N14" s="17">
        <v>7859200</v>
      </c>
      <c r="O14" s="17">
        <v>0</v>
      </c>
      <c r="P14" s="17">
        <v>0</v>
      </c>
      <c r="Q14" s="17">
        <v>0</v>
      </c>
      <c r="R14" s="17">
        <v>7859200</v>
      </c>
      <c r="S14" s="17"/>
      <c r="T14" s="17"/>
      <c r="U14" s="17"/>
    </row>
    <row r="15" spans="1:21" ht="15.75" x14ac:dyDescent="0.25">
      <c r="A15" s="25">
        <v>2</v>
      </c>
      <c r="B15" s="25" t="s">
        <v>69</v>
      </c>
      <c r="C15" s="25" t="s">
        <v>61</v>
      </c>
      <c r="D15" s="29" t="s">
        <v>62</v>
      </c>
      <c r="E15" s="25" t="s">
        <v>70</v>
      </c>
      <c r="F15" s="25">
        <v>19</v>
      </c>
      <c r="G15" s="25"/>
      <c r="H15" s="18"/>
      <c r="I15" s="17">
        <v>1971</v>
      </c>
      <c r="J15" s="48">
        <v>681.78</v>
      </c>
      <c r="K15" s="48">
        <v>619.79999999999995</v>
      </c>
      <c r="L15" s="48">
        <v>429.5</v>
      </c>
      <c r="M15" s="48">
        <v>23</v>
      </c>
      <c r="N15" s="17">
        <v>3532400</v>
      </c>
      <c r="O15" s="48">
        <v>0</v>
      </c>
      <c r="P15" s="48">
        <v>0</v>
      </c>
      <c r="Q15" s="48">
        <v>0</v>
      </c>
      <c r="R15" s="17">
        <v>3532400</v>
      </c>
      <c r="S15" s="17"/>
      <c r="T15" s="17"/>
      <c r="U15" s="17"/>
    </row>
    <row r="16" spans="1:21" ht="15.75" x14ac:dyDescent="0.25">
      <c r="A16" s="25">
        <v>3</v>
      </c>
      <c r="B16" s="16" t="s">
        <v>69</v>
      </c>
      <c r="C16" s="16" t="s">
        <v>61</v>
      </c>
      <c r="D16" s="29" t="s">
        <v>62</v>
      </c>
      <c r="E16" s="16" t="s">
        <v>70</v>
      </c>
      <c r="F16" s="16">
        <v>21</v>
      </c>
      <c r="G16" s="16"/>
      <c r="H16" s="18"/>
      <c r="I16" s="17">
        <v>1958</v>
      </c>
      <c r="J16" s="48">
        <v>454.3</v>
      </c>
      <c r="K16" s="48">
        <v>413</v>
      </c>
      <c r="L16" s="48">
        <v>241.7</v>
      </c>
      <c r="M16" s="48">
        <v>19</v>
      </c>
      <c r="N16" s="17">
        <v>2501320</v>
      </c>
      <c r="O16" s="48">
        <v>0</v>
      </c>
      <c r="P16" s="48">
        <v>0</v>
      </c>
      <c r="Q16" s="48">
        <v>0</v>
      </c>
      <c r="R16" s="17">
        <v>2501320</v>
      </c>
      <c r="S16" s="17"/>
      <c r="T16" s="17"/>
      <c r="U16" s="17"/>
    </row>
    <row r="17" spans="1:21" ht="15.75" x14ac:dyDescent="0.25">
      <c r="A17" s="25">
        <v>4</v>
      </c>
      <c r="B17" s="16" t="s">
        <v>69</v>
      </c>
      <c r="C17" s="16" t="s">
        <v>61</v>
      </c>
      <c r="D17" s="29" t="s">
        <v>62</v>
      </c>
      <c r="E17" s="16" t="s">
        <v>70</v>
      </c>
      <c r="F17" s="16">
        <v>23</v>
      </c>
      <c r="G17" s="16"/>
      <c r="H17" s="18"/>
      <c r="I17" s="17">
        <v>1960</v>
      </c>
      <c r="J17" s="48">
        <v>288.75</v>
      </c>
      <c r="K17" s="48">
        <v>262.5</v>
      </c>
      <c r="L17" s="48">
        <v>174.7</v>
      </c>
      <c r="M17" s="48">
        <v>17</v>
      </c>
      <c r="N17" s="17">
        <v>1956775</v>
      </c>
      <c r="O17" s="48">
        <v>0</v>
      </c>
      <c r="P17" s="48">
        <v>0</v>
      </c>
      <c r="Q17" s="48">
        <v>0</v>
      </c>
      <c r="R17" s="17">
        <v>1956775</v>
      </c>
      <c r="S17" s="17"/>
      <c r="T17" s="17"/>
      <c r="U17" s="17"/>
    </row>
    <row r="18" spans="1:21" ht="30.75" customHeight="1" x14ac:dyDescent="0.25">
      <c r="A18" s="63" t="s">
        <v>66</v>
      </c>
      <c r="B18" s="64"/>
      <c r="C18" s="64"/>
      <c r="D18" s="64"/>
      <c r="E18" s="64"/>
      <c r="F18" s="64"/>
      <c r="G18" s="64"/>
      <c r="H18" s="65"/>
      <c r="I18" s="17" t="s">
        <v>0</v>
      </c>
      <c r="J18" s="17">
        <f>J14+J15+J16+J17</f>
        <v>2106.2799999999997</v>
      </c>
      <c r="K18" s="42">
        <f t="shared" ref="K18:M18" si="0">K14+K15+K16+K17</f>
        <v>1914.8</v>
      </c>
      <c r="L18" s="48">
        <f t="shared" si="0"/>
        <v>1233</v>
      </c>
      <c r="M18" s="48">
        <f t="shared" si="0"/>
        <v>84</v>
      </c>
      <c r="N18" s="17">
        <v>15849695</v>
      </c>
      <c r="O18" s="17"/>
      <c r="P18" s="17"/>
      <c r="Q18" s="17"/>
      <c r="R18" s="17">
        <v>15849695</v>
      </c>
      <c r="S18" s="17" t="s">
        <v>0</v>
      </c>
      <c r="T18" s="17" t="s">
        <v>0</v>
      </c>
      <c r="U18" s="17" t="s">
        <v>0</v>
      </c>
    </row>
  </sheetData>
  <mergeCells count="27"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  <mergeCell ref="A18:H18"/>
    <mergeCell ref="A13:U13"/>
    <mergeCell ref="A9:U9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A8:E8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17"/>
  <sheetViews>
    <sheetView view="pageBreakPreview" zoomScale="55" zoomScaleNormal="100" zoomScaleSheetLayoutView="55" workbookViewId="0">
      <selection activeCell="N1" sqref="N1:AE1"/>
    </sheetView>
  </sheetViews>
  <sheetFormatPr defaultRowHeight="15" x14ac:dyDescent="0.25"/>
  <cols>
    <col min="1" max="1" width="5.28515625" customWidth="1"/>
    <col min="2" max="2" width="10.7109375" style="8" customWidth="1"/>
    <col min="3" max="3" width="13.7109375" customWidth="1"/>
    <col min="4" max="4" width="10.28515625" customWidth="1"/>
    <col min="5" max="5" width="22.7109375" customWidth="1"/>
    <col min="6" max="6" width="6.140625" customWidth="1"/>
    <col min="7" max="7" width="4" customWidth="1"/>
    <col min="8" max="8" width="6.140625" customWidth="1"/>
    <col min="9" max="9" width="25" customWidth="1"/>
    <col min="10" max="11" width="11.42578125" customWidth="1"/>
    <col min="12" max="12" width="10" customWidth="1"/>
    <col min="13" max="13" width="11" customWidth="1"/>
    <col min="14" max="14" width="7.85546875" customWidth="1"/>
    <col min="15" max="15" width="8.42578125" customWidth="1"/>
    <col min="16" max="16" width="6" customWidth="1"/>
    <col min="17" max="17" width="9.42578125" customWidth="1"/>
    <col min="18" max="18" width="11.7109375" customWidth="1"/>
    <col min="19" max="19" width="16.140625" customWidth="1"/>
    <col min="20" max="23" width="7.85546875" customWidth="1"/>
    <col min="24" max="24" width="12" customWidth="1"/>
    <col min="25" max="25" width="16.5703125" customWidth="1"/>
    <col min="26" max="26" width="10.42578125" customWidth="1"/>
    <col min="27" max="27" width="6.85546875" customWidth="1"/>
    <col min="28" max="28" width="8.140625" customWidth="1"/>
    <col min="29" max="29" width="14" customWidth="1"/>
    <col min="30" max="30" width="18.7109375" customWidth="1"/>
    <col min="31" max="31" width="9.7109375" customWidth="1"/>
  </cols>
  <sheetData>
    <row r="1" spans="1:31" ht="135" customHeight="1" x14ac:dyDescent="0.25">
      <c r="N1" s="95" t="s">
        <v>79</v>
      </c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1" ht="62.25" customHeight="1" x14ac:dyDescent="0.25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78" customHeight="1" x14ac:dyDescent="0.25">
      <c r="A3" s="83" t="s">
        <v>21</v>
      </c>
      <c r="B3" s="97" t="s">
        <v>37</v>
      </c>
      <c r="C3" s="97"/>
      <c r="D3" s="97"/>
      <c r="E3" s="97"/>
      <c r="F3" s="97"/>
      <c r="G3" s="97"/>
      <c r="H3" s="97"/>
      <c r="I3" s="83" t="s">
        <v>42</v>
      </c>
      <c r="J3" s="83" t="s">
        <v>29</v>
      </c>
      <c r="K3" s="83"/>
      <c r="L3" s="83"/>
      <c r="M3" s="83"/>
      <c r="N3" s="83"/>
      <c r="O3" s="83"/>
      <c r="P3" s="93" t="s">
        <v>51</v>
      </c>
      <c r="Q3" s="93"/>
      <c r="R3" s="93" t="s">
        <v>30</v>
      </c>
      <c r="S3" s="93"/>
      <c r="T3" s="83" t="s">
        <v>59</v>
      </c>
      <c r="U3" s="83"/>
      <c r="V3" s="83"/>
      <c r="W3" s="83"/>
      <c r="X3" s="93" t="s">
        <v>32</v>
      </c>
      <c r="Y3" s="93"/>
      <c r="Z3" s="93" t="s">
        <v>58</v>
      </c>
      <c r="AA3" s="93" t="s">
        <v>33</v>
      </c>
      <c r="AB3" s="93"/>
      <c r="AC3" s="93" t="s">
        <v>52</v>
      </c>
      <c r="AD3" s="93" t="s">
        <v>53</v>
      </c>
      <c r="AE3" s="93" t="s">
        <v>44</v>
      </c>
    </row>
    <row r="4" spans="1:31" ht="26.25" customHeight="1" x14ac:dyDescent="0.25">
      <c r="A4" s="83"/>
      <c r="B4" s="94" t="s">
        <v>24</v>
      </c>
      <c r="C4" s="94" t="s">
        <v>36</v>
      </c>
      <c r="D4" s="94" t="s">
        <v>34</v>
      </c>
      <c r="E4" s="94" t="s">
        <v>25</v>
      </c>
      <c r="F4" s="94" t="s">
        <v>26</v>
      </c>
      <c r="G4" s="94" t="s">
        <v>27</v>
      </c>
      <c r="H4" s="94" t="s">
        <v>28</v>
      </c>
      <c r="I4" s="83"/>
      <c r="J4" s="83" t="s">
        <v>57</v>
      </c>
      <c r="K4" s="83"/>
      <c r="L4" s="93" t="s">
        <v>47</v>
      </c>
      <c r="M4" s="93" t="s">
        <v>48</v>
      </c>
      <c r="N4" s="93" t="s">
        <v>49</v>
      </c>
      <c r="O4" s="93" t="s">
        <v>50</v>
      </c>
      <c r="P4" s="93"/>
      <c r="Q4" s="93"/>
      <c r="R4" s="93"/>
      <c r="S4" s="93"/>
      <c r="T4" s="83"/>
      <c r="U4" s="83"/>
      <c r="V4" s="83"/>
      <c r="W4" s="83"/>
      <c r="X4" s="93"/>
      <c r="Y4" s="93"/>
      <c r="Z4" s="93"/>
      <c r="AA4" s="93"/>
      <c r="AB4" s="93"/>
      <c r="AC4" s="93"/>
      <c r="AD4" s="93"/>
      <c r="AE4" s="93"/>
    </row>
    <row r="5" spans="1:31" ht="237" customHeight="1" x14ac:dyDescent="0.25">
      <c r="A5" s="83"/>
      <c r="B5" s="94"/>
      <c r="C5" s="94"/>
      <c r="D5" s="94"/>
      <c r="E5" s="94"/>
      <c r="F5" s="94"/>
      <c r="G5" s="94"/>
      <c r="H5" s="94"/>
      <c r="I5" s="83"/>
      <c r="J5" s="24" t="s">
        <v>45</v>
      </c>
      <c r="K5" s="24" t="s">
        <v>46</v>
      </c>
      <c r="L5" s="93"/>
      <c r="M5" s="93"/>
      <c r="N5" s="93"/>
      <c r="O5" s="93"/>
      <c r="P5" s="93"/>
      <c r="Q5" s="93"/>
      <c r="R5" s="93"/>
      <c r="S5" s="93"/>
      <c r="T5" s="93" t="s">
        <v>31</v>
      </c>
      <c r="U5" s="93"/>
      <c r="V5" s="93" t="s">
        <v>38</v>
      </c>
      <c r="W5" s="93"/>
      <c r="X5" s="93"/>
      <c r="Y5" s="93"/>
      <c r="Z5" s="93"/>
      <c r="AA5" s="93"/>
      <c r="AB5" s="93"/>
      <c r="AC5" s="93"/>
      <c r="AD5" s="93"/>
      <c r="AE5" s="93"/>
    </row>
    <row r="6" spans="1:31" ht="15.75" x14ac:dyDescent="0.25">
      <c r="A6" s="83"/>
      <c r="B6" s="94"/>
      <c r="C6" s="94"/>
      <c r="D6" s="94"/>
      <c r="E6" s="94"/>
      <c r="F6" s="94"/>
      <c r="G6" s="94"/>
      <c r="H6" s="94"/>
      <c r="I6" s="23" t="s">
        <v>54</v>
      </c>
      <c r="J6" s="23" t="s">
        <v>54</v>
      </c>
      <c r="K6" s="23" t="s">
        <v>54</v>
      </c>
      <c r="L6" s="23" t="s">
        <v>54</v>
      </c>
      <c r="M6" s="23" t="s">
        <v>54</v>
      </c>
      <c r="N6" s="23" t="s">
        <v>54</v>
      </c>
      <c r="O6" s="23" t="s">
        <v>54</v>
      </c>
      <c r="P6" s="11" t="s">
        <v>20</v>
      </c>
      <c r="Q6" s="23" t="s">
        <v>54</v>
      </c>
      <c r="R6" s="11" t="s">
        <v>19</v>
      </c>
      <c r="S6" s="23" t="s">
        <v>54</v>
      </c>
      <c r="T6" s="11" t="s">
        <v>19</v>
      </c>
      <c r="U6" s="23" t="s">
        <v>54</v>
      </c>
      <c r="V6" s="11" t="s">
        <v>19</v>
      </c>
      <c r="W6" s="23" t="s">
        <v>54</v>
      </c>
      <c r="X6" s="11" t="s">
        <v>19</v>
      </c>
      <c r="Y6" s="23" t="s">
        <v>54</v>
      </c>
      <c r="Z6" s="23" t="s">
        <v>54</v>
      </c>
      <c r="AA6" s="11" t="s">
        <v>18</v>
      </c>
      <c r="AB6" s="23" t="s">
        <v>54</v>
      </c>
      <c r="AC6" s="23" t="s">
        <v>54</v>
      </c>
      <c r="AD6" s="23" t="s">
        <v>54</v>
      </c>
      <c r="AE6" s="23" t="s">
        <v>54</v>
      </c>
    </row>
    <row r="7" spans="1:3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</row>
    <row r="8" spans="1:31" ht="15.75" x14ac:dyDescent="0.25">
      <c r="A8" s="84" t="s">
        <v>74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6"/>
    </row>
    <row r="9" spans="1:31" ht="18.75" x14ac:dyDescent="0.25">
      <c r="A9" s="35">
        <v>1</v>
      </c>
      <c r="B9" s="36" t="s">
        <v>60</v>
      </c>
      <c r="C9" s="37" t="s">
        <v>61</v>
      </c>
      <c r="D9" s="37" t="s">
        <v>62</v>
      </c>
      <c r="E9" s="37" t="s">
        <v>63</v>
      </c>
      <c r="F9" s="38">
        <v>10</v>
      </c>
      <c r="G9" s="39"/>
      <c r="H9" s="41"/>
      <c r="I9" s="40">
        <v>1821600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55">
        <v>0</v>
      </c>
      <c r="S9" s="55">
        <v>0</v>
      </c>
      <c r="T9" s="60">
        <v>0</v>
      </c>
      <c r="U9" s="60">
        <v>0</v>
      </c>
      <c r="V9" s="60">
        <v>0</v>
      </c>
      <c r="W9" s="60">
        <v>0</v>
      </c>
      <c r="X9" s="53">
        <v>272</v>
      </c>
      <c r="Y9" s="40">
        <v>1611600</v>
      </c>
      <c r="Z9" s="60">
        <v>0</v>
      </c>
      <c r="AA9" s="60">
        <v>0</v>
      </c>
      <c r="AB9" s="60">
        <v>0</v>
      </c>
      <c r="AC9" s="54">
        <v>210000</v>
      </c>
      <c r="AD9" s="60">
        <v>0</v>
      </c>
      <c r="AE9" s="60">
        <v>0</v>
      </c>
    </row>
    <row r="10" spans="1:31" ht="18.75" x14ac:dyDescent="0.25">
      <c r="A10" s="35">
        <v>2</v>
      </c>
      <c r="B10" s="36" t="s">
        <v>60</v>
      </c>
      <c r="C10" s="37" t="s">
        <v>61</v>
      </c>
      <c r="D10" s="37" t="s">
        <v>62</v>
      </c>
      <c r="E10" s="37" t="s">
        <v>64</v>
      </c>
      <c r="F10" s="38">
        <v>9</v>
      </c>
      <c r="G10" s="39"/>
      <c r="H10" s="41" t="s">
        <v>65</v>
      </c>
      <c r="I10" s="40">
        <v>6031292.4000000004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50">
        <v>552.20000000000005</v>
      </c>
      <c r="S10" s="50">
        <v>5821292.4000000004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54">
        <v>210000</v>
      </c>
      <c r="AD10" s="60">
        <v>0</v>
      </c>
      <c r="AE10" s="60">
        <v>0</v>
      </c>
    </row>
    <row r="11" spans="1:31" ht="32.25" customHeight="1" x14ac:dyDescent="0.25">
      <c r="A11" s="90" t="s">
        <v>71</v>
      </c>
      <c r="B11" s="91"/>
      <c r="C11" s="91"/>
      <c r="D11" s="91"/>
      <c r="E11" s="91"/>
      <c r="F11" s="91"/>
      <c r="G11" s="91"/>
      <c r="H11" s="92"/>
      <c r="I11" s="49">
        <f>S11+Y11+AC11</f>
        <v>7852892.4000000004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51">
        <f t="shared" ref="R11:S11" si="0">SUM(R9:R10)</f>
        <v>552.20000000000005</v>
      </c>
      <c r="S11" s="52">
        <f t="shared" si="0"/>
        <v>5821292.4000000004</v>
      </c>
      <c r="T11" s="60">
        <v>0</v>
      </c>
      <c r="U11" s="60">
        <v>0</v>
      </c>
      <c r="V11" s="60">
        <v>0</v>
      </c>
      <c r="W11" s="60">
        <v>0</v>
      </c>
      <c r="X11" s="52">
        <f t="shared" ref="X11:Y11" si="1">SUM(X9:X10)</f>
        <v>272</v>
      </c>
      <c r="Y11" s="52">
        <f t="shared" si="1"/>
        <v>1611600</v>
      </c>
      <c r="Z11" s="60">
        <v>0</v>
      </c>
      <c r="AA11" s="60">
        <v>0</v>
      </c>
      <c r="AB11" s="60">
        <v>0</v>
      </c>
      <c r="AC11" s="52">
        <f t="shared" ref="AC11" si="2">SUM(AC9:AC10)</f>
        <v>420000</v>
      </c>
      <c r="AD11" s="60">
        <v>0</v>
      </c>
      <c r="AE11" s="60">
        <v>0</v>
      </c>
    </row>
    <row r="12" spans="1:31" ht="15.75" x14ac:dyDescent="0.25">
      <c r="A12" s="84" t="s">
        <v>73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6"/>
    </row>
    <row r="13" spans="1:31" ht="37.5" x14ac:dyDescent="0.25">
      <c r="A13" s="14">
        <v>1</v>
      </c>
      <c r="B13" s="14" t="s">
        <v>69</v>
      </c>
      <c r="C13" s="14" t="s">
        <v>61</v>
      </c>
      <c r="D13" s="14" t="s">
        <v>72</v>
      </c>
      <c r="E13" s="14" t="s">
        <v>63</v>
      </c>
      <c r="F13" s="14">
        <v>49</v>
      </c>
      <c r="G13" s="14"/>
      <c r="H13" s="15"/>
      <c r="I13" s="58">
        <v>7859200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56">
        <v>600</v>
      </c>
      <c r="S13" s="57">
        <f>600*12632</f>
        <v>7579200</v>
      </c>
      <c r="T13" s="60">
        <v>0</v>
      </c>
      <c r="U13" s="60">
        <v>0</v>
      </c>
      <c r="V13" s="60">
        <v>0</v>
      </c>
      <c r="W13" s="60">
        <v>0</v>
      </c>
      <c r="X13" s="13">
        <v>0</v>
      </c>
      <c r="Y13" s="13">
        <v>0</v>
      </c>
      <c r="Z13" s="45">
        <v>0</v>
      </c>
      <c r="AA13" s="45">
        <v>0</v>
      </c>
      <c r="AB13" s="45">
        <v>0</v>
      </c>
      <c r="AC13" s="58">
        <v>280000</v>
      </c>
      <c r="AD13" s="60">
        <v>0</v>
      </c>
      <c r="AE13" s="60">
        <v>0</v>
      </c>
    </row>
    <row r="14" spans="1:31" s="43" customFormat="1" ht="18.75" x14ac:dyDescent="0.25">
      <c r="A14" s="46">
        <v>2</v>
      </c>
      <c r="B14" s="46" t="s">
        <v>69</v>
      </c>
      <c r="C14" s="46" t="s">
        <v>61</v>
      </c>
      <c r="D14" s="46" t="s">
        <v>72</v>
      </c>
      <c r="E14" s="46" t="s">
        <v>70</v>
      </c>
      <c r="F14" s="46">
        <v>19</v>
      </c>
      <c r="G14" s="46"/>
      <c r="H14" s="47"/>
      <c r="I14" s="58">
        <v>3532400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1">
        <v>0</v>
      </c>
      <c r="S14" s="61">
        <v>0</v>
      </c>
      <c r="T14" s="60">
        <v>0</v>
      </c>
      <c r="U14" s="60">
        <v>0</v>
      </c>
      <c r="V14" s="60">
        <v>0</v>
      </c>
      <c r="W14" s="60">
        <v>0</v>
      </c>
      <c r="X14" s="58">
        <v>470</v>
      </c>
      <c r="Y14" s="58">
        <v>3252400</v>
      </c>
      <c r="Z14" s="45">
        <v>0</v>
      </c>
      <c r="AA14" s="45">
        <v>0</v>
      </c>
      <c r="AB14" s="45">
        <v>0</v>
      </c>
      <c r="AC14" s="58">
        <v>280000</v>
      </c>
      <c r="AD14" s="60">
        <v>0</v>
      </c>
      <c r="AE14" s="60">
        <v>0</v>
      </c>
    </row>
    <row r="15" spans="1:31" ht="18.75" x14ac:dyDescent="0.25">
      <c r="A15" s="14">
        <v>3</v>
      </c>
      <c r="B15" s="14" t="s">
        <v>69</v>
      </c>
      <c r="C15" s="14" t="s">
        <v>61</v>
      </c>
      <c r="D15" s="14" t="s">
        <v>72</v>
      </c>
      <c r="E15" s="14" t="s">
        <v>70</v>
      </c>
      <c r="F15" s="14">
        <v>21</v>
      </c>
      <c r="G15" s="14"/>
      <c r="H15" s="15"/>
      <c r="I15" s="58">
        <v>2501320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1">
        <v>0</v>
      </c>
      <c r="S15" s="61">
        <v>0</v>
      </c>
      <c r="T15" s="60">
        <v>0</v>
      </c>
      <c r="U15" s="60">
        <v>0</v>
      </c>
      <c r="V15" s="60">
        <v>0</v>
      </c>
      <c r="W15" s="60">
        <v>0</v>
      </c>
      <c r="X15" s="58">
        <v>321</v>
      </c>
      <c r="Y15" s="58">
        <v>2221320</v>
      </c>
      <c r="Z15" s="45">
        <v>0</v>
      </c>
      <c r="AA15" s="45">
        <v>0</v>
      </c>
      <c r="AB15" s="45">
        <v>0</v>
      </c>
      <c r="AC15" s="58">
        <v>280000</v>
      </c>
      <c r="AD15" s="60">
        <v>0</v>
      </c>
      <c r="AE15" s="60">
        <v>0</v>
      </c>
    </row>
    <row r="16" spans="1:31" ht="18.75" x14ac:dyDescent="0.25">
      <c r="A16" s="14">
        <v>4</v>
      </c>
      <c r="B16" s="14" t="s">
        <v>69</v>
      </c>
      <c r="C16" s="14" t="s">
        <v>61</v>
      </c>
      <c r="D16" s="14" t="s">
        <v>72</v>
      </c>
      <c r="E16" s="14" t="s">
        <v>70</v>
      </c>
      <c r="F16" s="14">
        <v>23</v>
      </c>
      <c r="G16" s="14"/>
      <c r="H16" s="15"/>
      <c r="I16" s="58">
        <v>1956775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1">
        <v>0</v>
      </c>
      <c r="S16" s="61">
        <v>0</v>
      </c>
      <c r="T16" s="60">
        <v>0</v>
      </c>
      <c r="U16" s="60">
        <v>0</v>
      </c>
      <c r="V16" s="60">
        <v>0</v>
      </c>
      <c r="W16" s="60">
        <v>0</v>
      </c>
      <c r="X16" s="58">
        <v>283</v>
      </c>
      <c r="Y16" s="58">
        <v>1676775</v>
      </c>
      <c r="Z16" s="45">
        <v>0</v>
      </c>
      <c r="AA16" s="45">
        <v>0</v>
      </c>
      <c r="AB16" s="45">
        <v>0</v>
      </c>
      <c r="AC16" s="62">
        <v>280000</v>
      </c>
      <c r="AD16" s="60">
        <v>0</v>
      </c>
      <c r="AE16" s="60">
        <v>0</v>
      </c>
    </row>
    <row r="17" spans="1:31" ht="39" customHeight="1" x14ac:dyDescent="0.25">
      <c r="A17" s="87" t="s">
        <v>71</v>
      </c>
      <c r="B17" s="88"/>
      <c r="C17" s="88"/>
      <c r="D17" s="88"/>
      <c r="E17" s="88"/>
      <c r="F17" s="88"/>
      <c r="G17" s="88"/>
      <c r="H17" s="89"/>
      <c r="I17" s="59">
        <f>S17+Y17+AC17</f>
        <v>15849695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57">
        <v>600</v>
      </c>
      <c r="S17" s="57">
        <f>600*12632</f>
        <v>7579200</v>
      </c>
      <c r="T17" s="60">
        <v>0</v>
      </c>
      <c r="U17" s="60">
        <v>0</v>
      </c>
      <c r="V17" s="60">
        <v>0</v>
      </c>
      <c r="W17" s="60">
        <v>0</v>
      </c>
      <c r="X17" s="58">
        <f>X14+X15+X16</f>
        <v>1074</v>
      </c>
      <c r="Y17" s="58">
        <f>Y14+Y15+Y16</f>
        <v>7150495</v>
      </c>
      <c r="Z17" s="45">
        <v>0</v>
      </c>
      <c r="AA17" s="45">
        <v>0</v>
      </c>
      <c r="AB17" s="45">
        <v>0</v>
      </c>
      <c r="AC17" s="58">
        <v>1120000</v>
      </c>
      <c r="AD17" s="60">
        <v>0</v>
      </c>
      <c r="AE17" s="60">
        <v>0</v>
      </c>
    </row>
  </sheetData>
  <mergeCells count="33">
    <mergeCell ref="J3:O3"/>
    <mergeCell ref="D4:D6"/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4:K4"/>
    <mergeCell ref="A8:AE8"/>
    <mergeCell ref="A12:AE12"/>
    <mergeCell ref="A17:H17"/>
    <mergeCell ref="A11:H11"/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43" fitToWidth="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CF3259C-B927-42FD-A1E7-18FACE8A5E03}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506668294322"/>
                </patternFill>
              </fill>
            </x14:dxf>
          </x14:cfRule>
          <xm:sqref>C9:F10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9"/>
  <sheetViews>
    <sheetView tabSelected="1" view="pageBreakPreview" zoomScale="120" zoomScaleNormal="115" zoomScaleSheetLayoutView="120" workbookViewId="0">
      <selection activeCell="E1" sqref="E1:F1"/>
    </sheetView>
  </sheetViews>
  <sheetFormatPr defaultRowHeight="15" x14ac:dyDescent="0.25"/>
  <cols>
    <col min="1" max="1" width="4.140625" customWidth="1"/>
    <col min="2" max="2" width="39.85546875" customWidth="1"/>
    <col min="3" max="6" width="20.7109375" customWidth="1"/>
  </cols>
  <sheetData>
    <row r="1" spans="1:6" ht="88.5" customHeight="1" x14ac:dyDescent="0.25">
      <c r="A1" s="7"/>
      <c r="E1" s="98" t="s">
        <v>80</v>
      </c>
      <c r="F1" s="98"/>
    </row>
    <row r="2" spans="1:6" ht="41.25" customHeight="1" x14ac:dyDescent="0.25">
      <c r="A2" s="96" t="s">
        <v>35</v>
      </c>
      <c r="B2" s="96"/>
      <c r="C2" s="96"/>
      <c r="D2" s="96"/>
      <c r="E2" s="96"/>
      <c r="F2" s="96"/>
    </row>
    <row r="3" spans="1:6" ht="71.25" customHeight="1" x14ac:dyDescent="0.25">
      <c r="A3" s="99" t="s">
        <v>17</v>
      </c>
      <c r="B3" s="101" t="s">
        <v>40</v>
      </c>
      <c r="C3" s="20" t="s">
        <v>39</v>
      </c>
      <c r="D3" s="20" t="s">
        <v>14</v>
      </c>
      <c r="E3" s="19" t="s">
        <v>22</v>
      </c>
      <c r="F3" s="19" t="s">
        <v>13</v>
      </c>
    </row>
    <row r="4" spans="1:6" x14ac:dyDescent="0.25">
      <c r="A4" s="100"/>
      <c r="B4" s="101"/>
      <c r="C4" s="6" t="s">
        <v>19</v>
      </c>
      <c r="D4" s="2" t="s">
        <v>2</v>
      </c>
      <c r="E4" s="2" t="s">
        <v>20</v>
      </c>
      <c r="F4" s="2" t="s">
        <v>54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2" t="s">
        <v>43</v>
      </c>
      <c r="B6" s="3" t="s">
        <v>76</v>
      </c>
      <c r="C6" s="5"/>
      <c r="D6" s="4"/>
      <c r="E6" s="4"/>
      <c r="F6" s="4"/>
    </row>
    <row r="7" spans="1:6" ht="29.25" customHeight="1" x14ac:dyDescent="0.25">
      <c r="A7" s="10"/>
      <c r="B7" s="1" t="s">
        <v>75</v>
      </c>
      <c r="C7" s="44">
        <v>1822.1</v>
      </c>
      <c r="D7" s="44">
        <v>57</v>
      </c>
      <c r="E7" s="44">
        <v>2</v>
      </c>
      <c r="F7" s="44">
        <v>7852892.4000000004</v>
      </c>
    </row>
    <row r="8" spans="1:6" x14ac:dyDescent="0.25">
      <c r="A8" s="2" t="s">
        <v>43</v>
      </c>
      <c r="B8" s="9" t="s">
        <v>77</v>
      </c>
      <c r="C8" s="5"/>
      <c r="D8" s="4"/>
      <c r="E8" s="4"/>
      <c r="F8" s="4"/>
    </row>
    <row r="9" spans="1:6" ht="24.75" customHeight="1" x14ac:dyDescent="0.25">
      <c r="A9" s="10"/>
      <c r="B9" s="1" t="s">
        <v>75</v>
      </c>
      <c r="C9" s="44">
        <v>2106.2799999999997</v>
      </c>
      <c r="D9" s="44">
        <v>84</v>
      </c>
      <c r="E9" s="44">
        <v>4</v>
      </c>
      <c r="F9" s="44">
        <v>15849695</v>
      </c>
    </row>
  </sheetData>
  <mergeCells count="4"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Пользователь</cp:lastModifiedBy>
  <cp:lastPrinted>2023-02-09T07:04:36Z</cp:lastPrinted>
  <dcterms:created xsi:type="dcterms:W3CDTF">2014-04-04T11:20:04Z</dcterms:created>
  <dcterms:modified xsi:type="dcterms:W3CDTF">2023-02-14T07:29:44Z</dcterms:modified>
</cp:coreProperties>
</file>