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<sst xmlns="http://schemas.openxmlformats.org/spreadsheetml/2006/main" count="318" uniqueCount="165">
  <si>
    <t>(рублей)</t>
  </si>
  <si>
    <t>Наименование</t>
  </si>
  <si>
    <t>Целевая статья</t>
  </si>
  <si>
    <t>Группы и подгруппы видов расходов</t>
  </si>
  <si>
    <t>01 0 00 00000</t>
  </si>
  <si>
    <t xml:space="preserve">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</si>
  <si>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</si>
  <si>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</si>
  <si>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</si>
  <si>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</si>
  <si>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</si>
  <si>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</si>
  <si>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</si>
  <si>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</si>
  <si>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</si>
  <si>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Пожарная безопасность и защита населения городского поселения "Поселок Полотняный Завод"</t>
  </si>
  <si>
    <t>01 0 02 00020</t>
  </si>
  <si>
    <t xml:space="preserve">    Основное мероприятие "Осуществление мероприятий по обеспечению безопасности людей на водных объектах. охране их жизни и здоровья на территориии городского поселения "Поселок Полотняный Завод"</t>
  </si>
  <si>
    <t>01 0 03 00000</t>
  </si>
  <si>
    <t xml:space="preserve">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</si>
  <si>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</si>
  <si>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>02 0 00 00000</t>
  </si>
  <si>
    <t xml:space="preserve">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</si>
  <si>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</si>
  <si>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</si>
  <si>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</si>
  <si>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</si>
  <si>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</si>
  <si>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Повышение безопасности дорожного движения на территории городского поселения"Поселок Полотняный Завод"</t>
  </si>
  <si>
    <t>02 0 02 00020</t>
  </si>
  <si>
    <t>03 0 00 00000</t>
  </si>
  <si>
    <t xml:space="preserve">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</si>
  <si>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</si>
  <si>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Капитальный ремонт жилого фонда городского поселения "Поселок Полотняный Завод"</t>
  </si>
  <si>
    <t>03 0 01 00010</t>
  </si>
  <si>
    <t xml:space="preserve">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</si>
  <si>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</si>
  <si>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Развитие коммунального хозяйства городского поселения "Поселок Полотняный Завод"</t>
  </si>
  <si>
    <t>03 0 02 00020</t>
  </si>
  <si>
    <t xml:space="preserve">        Иные бюджетные ассигнования</t>
  </si>
  <si>
    <t>800</t>
  </si>
  <si>
    <t>04 0 00 00000</t>
  </si>
  <si>
    <t xml:space="preserve">    Основное мероприятие "Уличное освещение городского поселения "Поселок Полотняный Завод"</t>
  </si>
  <si>
    <t>04 0 01 00000</t>
  </si>
  <si>
    <t xml:space="preserve">      Уличное освещение городского поселения "Поселок Полотняный Завод"</t>
  </si>
  <si>
    <t>04 0 01 00010</t>
  </si>
  <si>
    <t xml:space="preserve">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</si>
  <si>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</si>
  <si>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Содержание мест захоронения на территории городского поселения "Поселок Полотняный Завод"</t>
  </si>
  <si>
    <t>04 0 02 00020</t>
  </si>
  <si>
    <t xml:space="preserve">    Основное мероприятие "Озеленение территории городского поселения "Поселок Полотняный Завод"</t>
  </si>
  <si>
    <t>04 0 03 00000</t>
  </si>
  <si>
    <t xml:space="preserve">      Озеленение территории городского поселения "Поселок Полотняный Завод"</t>
  </si>
  <si>
    <t>04 0 03 00030</t>
  </si>
  <si>
    <t xml:space="preserve">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</si>
  <si>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</si>
  <si>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Прочие мероприятия в области благоустройства</t>
  </si>
  <si>
    <t>04 0 04 00040</t>
  </si>
  <si>
    <t>08 0 00 00000</t>
  </si>
  <si>
    <t xml:space="preserve">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</si>
  <si>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</si>
  <si>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</si>
  <si>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</si>
  <si>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>09 0 00 00000</t>
  </si>
  <si>
    <t xml:space="preserve">    Основное мероприятие "Организация и проведение мероприятий в области культуры"</t>
  </si>
  <si>
    <t>09 0 01 00000</t>
  </si>
  <si>
    <t xml:space="preserve">      Организация и проведение мероприятий в области культуры</t>
  </si>
  <si>
    <t>09 0 01 00010</t>
  </si>
  <si>
    <t xml:space="preserve">  Подпрограмма "Осуществление полномочий по содержанию МБУК "Клуб ЧАС-ПИК"</t>
  </si>
  <si>
    <t>09 1 00 00000</t>
  </si>
  <si>
    <t xml:space="preserve">    Основное мероприятие "Развитие и содержание МБУК "Клуб ЧАС-ПИК"</t>
  </si>
  <si>
    <t>09 1 01 00000</t>
  </si>
  <si>
    <t xml:space="preserve">      Развитие и содержание МБУК "Клуб ЧАС-ПИК"</t>
  </si>
  <si>
    <t>09 1 01 00010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</si>
  <si>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</si>
  <si>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</si>
  <si>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</si>
  <si>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</si>
  <si>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Подпрограмма "Осуществление полномочий по содержанию библиотеки"</t>
  </si>
  <si>
    <t>09 2 00 00000</t>
  </si>
  <si>
    <t xml:space="preserve">    Основное мероприятие "Осуществление полномочий по содержанию библиотеки"</t>
  </si>
  <si>
    <t>09 2 01 00000</t>
  </si>
  <si>
    <t xml:space="preserve">      Осуществление полномочий по содержанию библиотеки</t>
  </si>
  <si>
    <t>09 2 01 00010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</si>
  <si>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</si>
  <si>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</si>
  <si>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</si>
  <si>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</si>
  <si>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11 0 00 00000</t>
  </si>
  <si>
    <t>11 0 01 00000</t>
  </si>
  <si>
    <t>11 0 01 00010</t>
  </si>
  <si>
    <t>12 0 00 00000</t>
  </si>
  <si>
    <t xml:space="preserve">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</si>
  <si>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</si>
  <si>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</si>
  <si>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</si>
  <si>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25 0 00 00000</t>
  </si>
  <si>
    <t xml:space="preserve">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</si>
  <si>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</si>
  <si>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</si>
  <si>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</si>
  <si>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</si>
  <si>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</si>
  <si>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</si>
  <si>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</si>
  <si>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</si>
  <si>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</si>
  <si>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Высшее должностное лицо администрации МО Городское поселение Поселок Полотняный Завод</t>
  </si>
  <si>
    <t>25 0 02 00300</t>
  </si>
  <si>
    <t xml:space="preserve">      Центральный аппарат</t>
  </si>
  <si>
    <t>25 0 02 00400</t>
  </si>
  <si>
    <t xml:space="preserve">    Резервный фонд</t>
  </si>
  <si>
    <t>25 0 03 00000</t>
  </si>
  <si>
    <t xml:space="preserve">      Закупка товаров. работ и услуг для муниципальных нужд</t>
  </si>
  <si>
    <t>25 0 03 00500</t>
  </si>
  <si>
    <t xml:space="preserve">          Резервные средства</t>
  </si>
  <si>
    <t>870</t>
  </si>
  <si>
    <t xml:space="preserve">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</si>
  <si>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</si>
  <si>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Основное мероприятие "Другие общегосударственные вопросы"</t>
  </si>
  <si>
    <t>25 0 04 00600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</si>
  <si>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</si>
  <si>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</si>
  <si>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</si>
  <si>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</si>
  <si>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</si>
  <si>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</si>
  <si>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</si>
  <si>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 xml:space="preserve">      Профилактика правонарушений в муниципальном образовании "Городское поселение "Поселок Полотняный Завод" на 2015-2024 годы</t>
  </si>
  <si>
    <t xml:space="preserve">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</si>
  <si>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 xml:space="preserve">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</si>
  <si>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</si>
  <si>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Муниципальная программа: Комплексное развитие систем коммунальной инфраструктуры МО " Городское поселение " Поселок Полотнянный Завод "</t>
  </si>
  <si>
    <t>Муниципальная программа "Благоустройство территории городского поселения "Поселок Полотняный Завод"</t>
  </si>
  <si>
    <t xml:space="preserve">Муниципальная программа "Доступная среда в поселке Полотняный Завод </t>
  </si>
  <si>
    <t xml:space="preserve">Муниципальная программа "Развитие культуры в муниципальном образовании "Городское поселение "поселок Полотняный Завод" </t>
  </si>
  <si>
    <t>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</si>
  <si>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Муниципальная программа "Комплексное развитие социальной инфраструктуры на территории городского поселения "Поселок Полотняный Завод" </t>
  </si>
  <si>
    <t xml:space="preserve">Муниципальная программа "Развитие муниципального управления в МО Городское поселение "Поселок Полотняный Завод" </t>
  </si>
  <si>
    <t>Исполение</t>
  </si>
  <si>
    <t>%</t>
  </si>
  <si>
    <t>Стимулирование исполнительно-распорядителных органов муниципальных образований области</t>
  </si>
  <si>
    <t>Расходы персоналу государственных (муниципальных) органов</t>
  </si>
  <si>
    <t xml:space="preserve">                Иные закупки товаров, работ и услуг для обеспечения государственных (муниципальных) нужд</t>
  </si>
  <si>
    <t>03 0 02 0020</t>
  </si>
  <si>
    <t xml:space="preserve">      Исполнение судебных актов Российской Федерации и мировых соглашений по возмещению причиненного вреда</t>
  </si>
  <si>
    <t>Прочие работы, услуги</t>
  </si>
  <si>
    <t>Реализация проектов общественной инфраструктуры муниципальных образований основанных на местных инициативах</t>
  </si>
  <si>
    <t>04 0 05 S0240</t>
  </si>
  <si>
    <t>04 0 05 S0000</t>
  </si>
  <si>
    <t>Штрафы за нарушение законодательства о закупках и нарушений условий контрактив (договоров)</t>
  </si>
  <si>
    <t>850</t>
  </si>
  <si>
    <t>Уплата прочих налогов, сборов</t>
  </si>
  <si>
    <t>25 0 06 00530</t>
  </si>
  <si>
    <t>110</t>
  </si>
  <si>
    <t>Бюджетные ассигнования на 2022 год</t>
  </si>
  <si>
    <t>№ ____ от ___ февраля 2023 года</t>
  </si>
  <si>
    <t>Приложение №4</t>
  </si>
  <si>
    <t>к Решению Полотняно-Заводского поселкового Собрания</t>
  </si>
  <si>
    <t>Распределение бюджетных ассигнований  бюджета  городского поселения                       "Поселок Полотняный Завод"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</si>
  <si>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Закупка товаров, работ, услуг в целях капитального ремонта государственного (муниципального) имущества</t>
  </si>
  <si>
    <t>25 0 02 00050</t>
  </si>
  <si>
    <t>Фонд оплаты труда учреждений</t>
  </si>
  <si>
    <t xml:space="preserve"> Материальное стимулирование</t>
  </si>
  <si>
    <t>Иные выплаты текущего характера физическим лицам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</si>
</sst>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6" fillId="0" borderId="0">
      <alignment/>
      <protection locked="0"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2" xfId="46" applyNumberFormat="1" applyProtection="1">
      <alignment horizontal="center" vertical="center" shrinkToFit="1"/>
      <protection/>
    </xf>
    <xf numFmtId="0" fontId="37" fillId="0" borderId="4" xfId="52" applyNumberFormat="1" applyProtection="1">
      <alignment/>
      <protection/>
    </xf>
    <xf numFmtId="0" fontId="37" fillId="0" borderId="0" xfId="53" applyNumberFormat="1" applyProtection="1">
      <alignment horizontal="left" wrapText="1"/>
      <protection/>
    </xf>
    <xf numFmtId="0" fontId="37" fillId="0" borderId="0" xfId="53">
      <alignment horizontal="left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4" fontId="39" fillId="8" borderId="2" xfId="56" applyNumberFormat="1" applyFill="1" applyAlignment="1" applyProtection="1">
      <alignment horizontal="center" vertical="center" shrinkToFit="1"/>
      <protection/>
    </xf>
    <xf numFmtId="4" fontId="0" fillId="8" borderId="0" xfId="0" applyNumberFormat="1" applyFill="1" applyAlignment="1" applyProtection="1">
      <alignment horizontal="center" vertical="center"/>
      <protection locked="0"/>
    </xf>
    <xf numFmtId="4" fontId="37" fillId="36" borderId="2" xfId="57" applyNumberFormat="1" applyFill="1" applyAlignment="1" applyProtection="1">
      <alignment horizontal="center" vertical="center" shrinkToFit="1"/>
      <protection/>
    </xf>
    <xf numFmtId="4" fontId="0" fillId="0" borderId="0" xfId="0" applyNumberFormat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49" fontId="39" fillId="8" borderId="2" xfId="54" applyFill="1" applyAlignment="1" applyProtection="1">
      <alignment horizontal="center" vertical="center" wrapText="1"/>
      <protection/>
    </xf>
    <xf numFmtId="49" fontId="37" fillId="0" borderId="2" xfId="55" applyAlignment="1" applyProtection="1">
      <alignment horizontal="center" vertical="center" wrapText="1"/>
      <protection/>
    </xf>
    <xf numFmtId="49" fontId="39" fillId="8" borderId="2" xfId="48" applyFill="1" applyAlignment="1" applyProtection="1">
      <alignment horizontal="left" vertical="center" wrapText="1"/>
      <protection/>
    </xf>
    <xf numFmtId="49" fontId="37" fillId="0" borderId="2" xfId="49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4" fontId="37" fillId="36" borderId="15" xfId="57" applyNumberFormat="1" applyFill="1" applyBorder="1" applyAlignment="1" applyProtection="1">
      <alignment horizontal="center" vertical="center" shrinkToFit="1"/>
      <protection/>
    </xf>
    <xf numFmtId="4" fontId="4" fillId="36" borderId="16" xfId="0" applyNumberFormat="1" applyFont="1" applyFill="1" applyBorder="1" applyAlignment="1" applyProtection="1">
      <alignment horizontal="center" vertical="center"/>
      <protection locked="0"/>
    </xf>
    <xf numFmtId="4" fontId="39" fillId="36" borderId="2" xfId="57" applyNumberFormat="1" applyFont="1" applyFill="1" applyBorder="1" applyAlignment="1" applyProtection="1">
      <alignment horizontal="center" vertical="center" shrinkToFit="1"/>
      <protection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6" fillId="36" borderId="2" xfId="0" applyNumberFormat="1" applyFont="1" applyFill="1" applyBorder="1" applyAlignment="1" applyProtection="1">
      <alignment horizontal="center" vertical="center"/>
      <protection locked="0"/>
    </xf>
    <xf numFmtId="4" fontId="39" fillId="8" borderId="2" xfId="56" applyNumberFormat="1" applyFont="1" applyFill="1" applyAlignment="1" applyProtection="1">
      <alignment horizontal="center" vertical="center" shrinkToFit="1"/>
      <protection/>
    </xf>
    <xf numFmtId="4" fontId="1" fillId="8" borderId="0" xfId="0" applyNumberFormat="1" applyFont="1" applyFill="1" applyAlignment="1" applyProtection="1">
      <alignment horizontal="center" vertical="center"/>
      <protection locked="0"/>
    </xf>
    <xf numFmtId="4" fontId="6" fillId="8" borderId="14" xfId="0" applyNumberFormat="1" applyFont="1" applyFill="1" applyBorder="1" applyAlignment="1" applyProtection="1">
      <alignment horizontal="center" vertical="center"/>
      <protection locked="0"/>
    </xf>
    <xf numFmtId="49" fontId="39" fillId="0" borderId="17" xfId="49" applyFont="1" applyBorder="1" applyAlignment="1" applyProtection="1">
      <alignment horizontal="right" vertical="center" wrapText="1"/>
      <protection/>
    </xf>
    <xf numFmtId="0" fontId="1" fillId="0" borderId="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57" fillId="0" borderId="0" xfId="40" applyNumberFormat="1" applyFont="1" applyAlignment="1" applyProtection="1">
      <alignment horizontal="center" wrapText="1"/>
      <protection/>
    </xf>
    <xf numFmtId="0" fontId="57" fillId="0" borderId="0" xfId="40" applyFont="1" applyAlignment="1">
      <alignment horizontal="center" wrapText="1"/>
      <protection/>
    </xf>
    <xf numFmtId="0" fontId="32" fillId="0" borderId="0" xfId="0" applyFont="1" applyAlignment="1">
      <alignment/>
    </xf>
    <xf numFmtId="0" fontId="37" fillId="0" borderId="0" xfId="43" applyNumberFormat="1" applyAlignment="1" applyProtection="1">
      <alignment horizontal="right"/>
      <protection/>
    </xf>
    <xf numFmtId="0" fontId="37" fillId="0" borderId="0" xfId="43" applyAlignment="1">
      <alignment horizontal="right"/>
      <protection/>
    </xf>
    <xf numFmtId="0" fontId="37" fillId="0" borderId="0" xfId="42" applyNumberFormat="1" applyProtection="1">
      <alignment wrapText="1"/>
      <protection/>
    </xf>
    <xf numFmtId="0" fontId="37" fillId="0" borderId="0" xfId="42">
      <alignment wrapText="1"/>
      <protection/>
    </xf>
    <xf numFmtId="0" fontId="4" fillId="0" borderId="0" xfId="0" applyFont="1" applyAlignment="1" applyProtection="1">
      <alignment horizontal="right"/>
      <protection locked="0"/>
    </xf>
    <xf numFmtId="0" fontId="37" fillId="0" borderId="0" xfId="0" applyNumberFormat="1" applyFont="1" applyFill="1" applyBorder="1" applyAlignment="1" applyProtection="1">
      <alignment horizontal="right" vertical="top" wrapText="1"/>
      <protection/>
    </xf>
    <xf numFmtId="0" fontId="39" fillId="0" borderId="2" xfId="45" applyNumberFormat="1" applyProtection="1">
      <alignment horizontal="center" vertical="center" wrapText="1"/>
      <protection/>
    </xf>
    <xf numFmtId="0" fontId="39" fillId="0" borderId="2" xfId="45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6"/>
  <sheetViews>
    <sheetView tabSelected="1" zoomScaleSheetLayoutView="100" workbookViewId="0" topLeftCell="A46">
      <selection activeCell="D53" sqref="D53"/>
    </sheetView>
  </sheetViews>
  <sheetFormatPr defaultColWidth="9.140625" defaultRowHeight="15" outlineLevelRow="5"/>
  <cols>
    <col min="1" max="1" width="53.00390625" style="1" customWidth="1"/>
    <col min="2" max="2" width="12.140625" style="1" customWidth="1"/>
    <col min="3" max="3" width="16.140625" style="1" customWidth="1"/>
    <col min="4" max="4" width="15.8515625" style="1" customWidth="1"/>
    <col min="5" max="6" width="9.140625" style="1" hidden="1" customWidth="1"/>
    <col min="7" max="7" width="12.7109375" style="1" customWidth="1"/>
    <col min="8" max="8" width="10.8515625" style="1" customWidth="1"/>
    <col min="9" max="16384" width="9.140625" style="1" customWidth="1"/>
  </cols>
  <sheetData>
    <row r="1" spans="1:8" ht="15">
      <c r="A1" s="37"/>
      <c r="B1" s="37"/>
      <c r="C1" s="37"/>
      <c r="D1" s="37"/>
      <c r="E1" s="37"/>
      <c r="F1" s="37"/>
      <c r="G1" s="29"/>
      <c r="H1" s="29"/>
    </row>
    <row r="2" spans="1:255" ht="15">
      <c r="A2" s="28" t="s">
        <v>157</v>
      </c>
      <c r="B2" s="28"/>
      <c r="C2" s="28"/>
      <c r="D2" s="28"/>
      <c r="E2" s="28"/>
      <c r="F2" s="28"/>
      <c r="G2" s="29"/>
      <c r="H2" s="2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ht="15">
      <c r="A3" s="28" t="s">
        <v>158</v>
      </c>
      <c r="B3" s="28"/>
      <c r="C3" s="28"/>
      <c r="D3" s="28"/>
      <c r="E3" s="28"/>
      <c r="F3" s="28"/>
      <c r="G3" s="29"/>
      <c r="H3" s="2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ht="15">
      <c r="A4" s="38" t="s">
        <v>156</v>
      </c>
      <c r="B4" s="38"/>
      <c r="C4" s="38"/>
      <c r="D4" s="38"/>
      <c r="E4" s="38"/>
      <c r="F4" s="38"/>
      <c r="G4" s="29"/>
      <c r="H4" s="2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8" ht="55.5" customHeight="1">
      <c r="A5" s="30" t="s">
        <v>159</v>
      </c>
      <c r="B5" s="31"/>
      <c r="C5" s="31"/>
      <c r="D5" s="31"/>
      <c r="E5" s="32"/>
      <c r="F5" s="32"/>
      <c r="G5" s="32"/>
      <c r="H5" s="32"/>
    </row>
    <row r="6" spans="1:8" ht="21" customHeight="1">
      <c r="A6" s="32"/>
      <c r="B6" s="32"/>
      <c r="C6" s="32"/>
      <c r="D6" s="32"/>
      <c r="E6" s="32"/>
      <c r="F6" s="32"/>
      <c r="G6" s="32"/>
      <c r="H6" s="32"/>
    </row>
    <row r="7" spans="1:4" ht="7.5" customHeight="1">
      <c r="A7" s="35"/>
      <c r="B7" s="36"/>
      <c r="C7" s="36"/>
      <c r="D7" s="36"/>
    </row>
    <row r="8" spans="1:8" ht="12.75" customHeight="1">
      <c r="A8" s="33" t="s">
        <v>0</v>
      </c>
      <c r="B8" s="34"/>
      <c r="C8" s="34"/>
      <c r="D8" s="34"/>
      <c r="E8" s="29"/>
      <c r="F8" s="29"/>
      <c r="G8" s="29"/>
      <c r="H8" s="29"/>
    </row>
    <row r="9" spans="1:8" ht="15.75" customHeight="1">
      <c r="A9" s="39" t="s">
        <v>1</v>
      </c>
      <c r="B9" s="39" t="s">
        <v>2</v>
      </c>
      <c r="C9" s="39" t="s">
        <v>3</v>
      </c>
      <c r="D9" s="39" t="s">
        <v>155</v>
      </c>
      <c r="G9" s="41" t="s">
        <v>139</v>
      </c>
      <c r="H9" s="41" t="s">
        <v>140</v>
      </c>
    </row>
    <row r="10" spans="1:8" ht="36" customHeight="1">
      <c r="A10" s="40"/>
      <c r="B10" s="40"/>
      <c r="C10" s="40"/>
      <c r="D10" s="40"/>
      <c r="G10" s="41"/>
      <c r="H10" s="41"/>
    </row>
    <row r="11" spans="1:8" ht="12.75" customHeight="1">
      <c r="A11" s="2">
        <v>1</v>
      </c>
      <c r="B11" s="2">
        <v>2</v>
      </c>
      <c r="C11" s="2">
        <v>3</v>
      </c>
      <c r="D11" s="2">
        <v>4</v>
      </c>
      <c r="G11" s="6">
        <v>5</v>
      </c>
      <c r="H11" s="6">
        <v>6</v>
      </c>
    </row>
    <row r="12" spans="1:8" ht="51">
      <c r="A12" s="14" t="s">
        <v>130</v>
      </c>
      <c r="B12" s="12" t="s">
        <v>4</v>
      </c>
      <c r="C12" s="12"/>
      <c r="D12" s="7">
        <f>D13+D17+D21</f>
        <v>242100</v>
      </c>
      <c r="E12" s="8"/>
      <c r="F12" s="8"/>
      <c r="G12" s="24">
        <f>G13+G17+G21</f>
        <v>199100</v>
      </c>
      <c r="H12" s="24">
        <f>G12/D12*100</f>
        <v>82.23874432052871</v>
      </c>
    </row>
    <row r="13" spans="1:8" ht="38.25" outlineLevel="2">
      <c r="A13" s="15" t="s">
        <v>5</v>
      </c>
      <c r="B13" s="13" t="s">
        <v>6</v>
      </c>
      <c r="C13" s="13"/>
      <c r="D13" s="9">
        <f>D14</f>
        <v>165000</v>
      </c>
      <c r="E13" s="10"/>
      <c r="F13" s="10"/>
      <c r="G13" s="11">
        <f>G14</f>
        <v>150000</v>
      </c>
      <c r="H13" s="11">
        <f>G13*100/D13</f>
        <v>90.9090909090909</v>
      </c>
    </row>
    <row r="14" spans="1:8" ht="25.5" outlineLevel="3">
      <c r="A14" s="15" t="s">
        <v>7</v>
      </c>
      <c r="B14" s="13" t="s">
        <v>8</v>
      </c>
      <c r="C14" s="13"/>
      <c r="D14" s="9">
        <f>D15</f>
        <v>165000</v>
      </c>
      <c r="E14" s="10"/>
      <c r="F14" s="10"/>
      <c r="G14" s="11">
        <f>G15</f>
        <v>150000</v>
      </c>
      <c r="H14" s="11">
        <f aca="true" t="shared" si="0" ref="H14:H64">G14*100/D14</f>
        <v>90.9090909090909</v>
      </c>
    </row>
    <row r="15" spans="1:8" ht="25.5" outlineLevel="4">
      <c r="A15" s="15" t="s">
        <v>9</v>
      </c>
      <c r="B15" s="13" t="s">
        <v>8</v>
      </c>
      <c r="C15" s="13" t="s">
        <v>10</v>
      </c>
      <c r="D15" s="9">
        <f>D16</f>
        <v>165000</v>
      </c>
      <c r="E15" s="10"/>
      <c r="F15" s="10"/>
      <c r="G15" s="11">
        <f>G16</f>
        <v>150000</v>
      </c>
      <c r="H15" s="11">
        <f t="shared" si="0"/>
        <v>90.9090909090909</v>
      </c>
    </row>
    <row r="16" spans="1:8" ht="25.5" outlineLevel="5">
      <c r="A16" s="15" t="s">
        <v>11</v>
      </c>
      <c r="B16" s="13" t="s">
        <v>8</v>
      </c>
      <c r="C16" s="13" t="s">
        <v>12</v>
      </c>
      <c r="D16" s="9">
        <v>165000</v>
      </c>
      <c r="E16" s="10"/>
      <c r="F16" s="10"/>
      <c r="G16" s="11">
        <v>150000</v>
      </c>
      <c r="H16" s="11">
        <f t="shared" si="0"/>
        <v>90.9090909090909</v>
      </c>
    </row>
    <row r="17" spans="1:8" ht="38.25" outlineLevel="2">
      <c r="A17" s="15" t="s">
        <v>13</v>
      </c>
      <c r="B17" s="13" t="s">
        <v>14</v>
      </c>
      <c r="C17" s="13"/>
      <c r="D17" s="9">
        <f>D18</f>
        <v>15000</v>
      </c>
      <c r="E17" s="10"/>
      <c r="F17" s="10"/>
      <c r="G17" s="11">
        <v>0</v>
      </c>
      <c r="H17" s="11">
        <f t="shared" si="0"/>
        <v>0</v>
      </c>
    </row>
    <row r="18" spans="1:8" ht="25.5" outlineLevel="3">
      <c r="A18" s="15" t="s">
        <v>15</v>
      </c>
      <c r="B18" s="13" t="s">
        <v>16</v>
      </c>
      <c r="C18" s="13"/>
      <c r="D18" s="9">
        <f>D19</f>
        <v>15000</v>
      </c>
      <c r="E18" s="10"/>
      <c r="F18" s="10"/>
      <c r="G18" s="11">
        <v>0</v>
      </c>
      <c r="H18" s="11">
        <f t="shared" si="0"/>
        <v>0</v>
      </c>
    </row>
    <row r="19" spans="1:8" ht="25.5" outlineLevel="4">
      <c r="A19" s="15" t="s">
        <v>9</v>
      </c>
      <c r="B19" s="13" t="s">
        <v>16</v>
      </c>
      <c r="C19" s="13" t="s">
        <v>10</v>
      </c>
      <c r="D19" s="9">
        <f>D20</f>
        <v>15000</v>
      </c>
      <c r="E19" s="10"/>
      <c r="F19" s="10"/>
      <c r="G19" s="11">
        <v>0</v>
      </c>
      <c r="H19" s="11">
        <f t="shared" si="0"/>
        <v>0</v>
      </c>
    </row>
    <row r="20" spans="1:8" ht="25.5" outlineLevel="5">
      <c r="A20" s="15" t="s">
        <v>11</v>
      </c>
      <c r="B20" s="13" t="s">
        <v>16</v>
      </c>
      <c r="C20" s="13" t="s">
        <v>12</v>
      </c>
      <c r="D20" s="9">
        <v>15000</v>
      </c>
      <c r="E20" s="10"/>
      <c r="F20" s="10"/>
      <c r="G20" s="11">
        <v>0</v>
      </c>
      <c r="H20" s="11">
        <f t="shared" si="0"/>
        <v>0</v>
      </c>
    </row>
    <row r="21" spans="1:8" ht="51" outlineLevel="2">
      <c r="A21" s="15" t="s">
        <v>17</v>
      </c>
      <c r="B21" s="13" t="s">
        <v>18</v>
      </c>
      <c r="C21" s="13"/>
      <c r="D21" s="9">
        <f>D22</f>
        <v>62100</v>
      </c>
      <c r="E21" s="10"/>
      <c r="F21" s="10"/>
      <c r="G21" s="11">
        <f>G22</f>
        <v>49100</v>
      </c>
      <c r="H21" s="11">
        <f t="shared" si="0"/>
        <v>79.06602254428341</v>
      </c>
    </row>
    <row r="22" spans="1:8" ht="51" outlineLevel="3">
      <c r="A22" s="15" t="s">
        <v>19</v>
      </c>
      <c r="B22" s="13" t="s">
        <v>20</v>
      </c>
      <c r="C22" s="13"/>
      <c r="D22" s="9">
        <f>D23</f>
        <v>62100</v>
      </c>
      <c r="E22" s="10"/>
      <c r="F22" s="10"/>
      <c r="G22" s="11">
        <f>G23</f>
        <v>49100</v>
      </c>
      <c r="H22" s="11">
        <f t="shared" si="0"/>
        <v>79.06602254428341</v>
      </c>
    </row>
    <row r="23" spans="1:8" ht="25.5" outlineLevel="4">
      <c r="A23" s="15" t="s">
        <v>9</v>
      </c>
      <c r="B23" s="13" t="s">
        <v>20</v>
      </c>
      <c r="C23" s="13" t="s">
        <v>10</v>
      </c>
      <c r="D23" s="9">
        <f>D24</f>
        <v>62100</v>
      </c>
      <c r="E23" s="10"/>
      <c r="F23" s="10"/>
      <c r="G23" s="11">
        <f>G24</f>
        <v>49100</v>
      </c>
      <c r="H23" s="11">
        <f t="shared" si="0"/>
        <v>79.06602254428341</v>
      </c>
    </row>
    <row r="24" spans="1:8" ht="25.5" outlineLevel="5">
      <c r="A24" s="15" t="s">
        <v>11</v>
      </c>
      <c r="B24" s="13" t="s">
        <v>20</v>
      </c>
      <c r="C24" s="13" t="s">
        <v>12</v>
      </c>
      <c r="D24" s="9">
        <v>62100</v>
      </c>
      <c r="E24" s="10"/>
      <c r="F24" s="10"/>
      <c r="G24" s="11">
        <v>49100</v>
      </c>
      <c r="H24" s="11">
        <f t="shared" si="0"/>
        <v>79.06602254428341</v>
      </c>
    </row>
    <row r="25" spans="1:8" ht="38.25">
      <c r="A25" s="14" t="s">
        <v>131</v>
      </c>
      <c r="B25" s="12" t="s">
        <v>21</v>
      </c>
      <c r="C25" s="12"/>
      <c r="D25" s="7">
        <f>D26+D30</f>
        <v>7388125.26</v>
      </c>
      <c r="E25" s="8"/>
      <c r="F25" s="8"/>
      <c r="G25" s="24">
        <f>G26+G31</f>
        <v>7327983.22</v>
      </c>
      <c r="H25" s="24">
        <f t="shared" si="0"/>
        <v>99.18596344967763</v>
      </c>
    </row>
    <row r="26" spans="1:8" ht="38.25" outlineLevel="2">
      <c r="A26" s="15" t="s">
        <v>22</v>
      </c>
      <c r="B26" s="13" t="s">
        <v>23</v>
      </c>
      <c r="C26" s="13"/>
      <c r="D26" s="9">
        <f>D27</f>
        <v>6652400.26</v>
      </c>
      <c r="E26" s="10"/>
      <c r="F26" s="10"/>
      <c r="G26" s="11">
        <f>G27</f>
        <v>6592258.22</v>
      </c>
      <c r="H26" s="11">
        <f t="shared" si="0"/>
        <v>99.09593473559272</v>
      </c>
    </row>
    <row r="27" spans="1:8" ht="38.25" outlineLevel="3">
      <c r="A27" s="15" t="s">
        <v>24</v>
      </c>
      <c r="B27" s="13" t="s">
        <v>25</v>
      </c>
      <c r="C27" s="13"/>
      <c r="D27" s="9">
        <f>D28</f>
        <v>6652400.26</v>
      </c>
      <c r="E27" s="10"/>
      <c r="F27" s="10"/>
      <c r="G27" s="11">
        <f>G28</f>
        <v>6592258.22</v>
      </c>
      <c r="H27" s="11">
        <f t="shared" si="0"/>
        <v>99.09593473559272</v>
      </c>
    </row>
    <row r="28" spans="1:8" ht="25.5" outlineLevel="4">
      <c r="A28" s="15" t="s">
        <v>9</v>
      </c>
      <c r="B28" s="13" t="s">
        <v>25</v>
      </c>
      <c r="C28" s="13" t="s">
        <v>10</v>
      </c>
      <c r="D28" s="9">
        <f>D29</f>
        <v>6652400.26</v>
      </c>
      <c r="E28" s="10"/>
      <c r="F28" s="10"/>
      <c r="G28" s="11">
        <f>G29</f>
        <v>6592258.22</v>
      </c>
      <c r="H28" s="11">
        <f t="shared" si="0"/>
        <v>99.09593473559272</v>
      </c>
    </row>
    <row r="29" spans="1:8" ht="25.5" outlineLevel="5">
      <c r="A29" s="15" t="s">
        <v>11</v>
      </c>
      <c r="B29" s="13" t="s">
        <v>25</v>
      </c>
      <c r="C29" s="13" t="s">
        <v>12</v>
      </c>
      <c r="D29" s="9">
        <v>6652400.26</v>
      </c>
      <c r="E29" s="10"/>
      <c r="F29" s="10"/>
      <c r="G29" s="11">
        <v>6592258.22</v>
      </c>
      <c r="H29" s="11">
        <f t="shared" si="0"/>
        <v>99.09593473559272</v>
      </c>
    </row>
    <row r="30" spans="1:8" ht="38.25" outlineLevel="2">
      <c r="A30" s="15" t="s">
        <v>26</v>
      </c>
      <c r="B30" s="13" t="s">
        <v>27</v>
      </c>
      <c r="C30" s="13"/>
      <c r="D30" s="9">
        <f>D31</f>
        <v>735725</v>
      </c>
      <c r="E30" s="10"/>
      <c r="F30" s="10"/>
      <c r="G30" s="11">
        <f>G31</f>
        <v>735725</v>
      </c>
      <c r="H30" s="11">
        <f t="shared" si="0"/>
        <v>100</v>
      </c>
    </row>
    <row r="31" spans="1:8" ht="38.25" outlineLevel="3">
      <c r="A31" s="15" t="s">
        <v>28</v>
      </c>
      <c r="B31" s="13" t="s">
        <v>29</v>
      </c>
      <c r="C31" s="13"/>
      <c r="D31" s="9">
        <f>D32</f>
        <v>735725</v>
      </c>
      <c r="E31" s="10"/>
      <c r="F31" s="10"/>
      <c r="G31" s="11">
        <f>G32</f>
        <v>735725</v>
      </c>
      <c r="H31" s="11">
        <f t="shared" si="0"/>
        <v>100</v>
      </c>
    </row>
    <row r="32" spans="1:8" ht="25.5" outlineLevel="4">
      <c r="A32" s="15" t="s">
        <v>9</v>
      </c>
      <c r="B32" s="13" t="s">
        <v>29</v>
      </c>
      <c r="C32" s="13" t="s">
        <v>10</v>
      </c>
      <c r="D32" s="9">
        <f>D33</f>
        <v>735725</v>
      </c>
      <c r="E32" s="10"/>
      <c r="F32" s="10"/>
      <c r="G32" s="11">
        <f>G33</f>
        <v>735725</v>
      </c>
      <c r="H32" s="11">
        <f t="shared" si="0"/>
        <v>100</v>
      </c>
    </row>
    <row r="33" spans="1:8" ht="25.5" outlineLevel="5">
      <c r="A33" s="15" t="s">
        <v>11</v>
      </c>
      <c r="B33" s="13" t="s">
        <v>29</v>
      </c>
      <c r="C33" s="13" t="s">
        <v>12</v>
      </c>
      <c r="D33" s="9">
        <v>735725</v>
      </c>
      <c r="E33" s="10"/>
      <c r="F33" s="10"/>
      <c r="G33" s="11">
        <v>735725</v>
      </c>
      <c r="H33" s="11">
        <f t="shared" si="0"/>
        <v>100</v>
      </c>
    </row>
    <row r="34" spans="1:8" ht="38.25">
      <c r="A34" s="14" t="s">
        <v>132</v>
      </c>
      <c r="B34" s="12" t="s">
        <v>30</v>
      </c>
      <c r="C34" s="12"/>
      <c r="D34" s="7">
        <f>D35+D39</f>
        <v>3193600.63</v>
      </c>
      <c r="E34" s="8"/>
      <c r="F34" s="8"/>
      <c r="G34" s="24">
        <f>G35+G39</f>
        <v>2751720.1799999997</v>
      </c>
      <c r="H34" s="24">
        <f t="shared" si="0"/>
        <v>86.16356579313425</v>
      </c>
    </row>
    <row r="35" spans="1:8" ht="25.5" outlineLevel="2">
      <c r="A35" s="15" t="s">
        <v>31</v>
      </c>
      <c r="B35" s="13" t="s">
        <v>32</v>
      </c>
      <c r="C35" s="13"/>
      <c r="D35" s="9">
        <f>D36</f>
        <v>1409308.83</v>
      </c>
      <c r="E35" s="10"/>
      <c r="F35" s="10"/>
      <c r="G35" s="11">
        <f>G36</f>
        <v>1331338.19</v>
      </c>
      <c r="H35" s="11">
        <f t="shared" si="0"/>
        <v>94.46745536959418</v>
      </c>
    </row>
    <row r="36" spans="1:8" ht="25.5" outlineLevel="3">
      <c r="A36" s="15" t="s">
        <v>33</v>
      </c>
      <c r="B36" s="13" t="s">
        <v>34</v>
      </c>
      <c r="C36" s="13"/>
      <c r="D36" s="9">
        <f>D37</f>
        <v>1409308.83</v>
      </c>
      <c r="E36" s="10"/>
      <c r="F36" s="10"/>
      <c r="G36" s="11">
        <f>G37</f>
        <v>1331338.19</v>
      </c>
      <c r="H36" s="11">
        <f t="shared" si="0"/>
        <v>94.46745536959418</v>
      </c>
    </row>
    <row r="37" spans="1:8" ht="25.5" outlineLevel="4">
      <c r="A37" s="15" t="s">
        <v>9</v>
      </c>
      <c r="B37" s="13" t="s">
        <v>34</v>
      </c>
      <c r="C37" s="13" t="s">
        <v>10</v>
      </c>
      <c r="D37" s="9">
        <f>D38</f>
        <v>1409308.83</v>
      </c>
      <c r="E37" s="10"/>
      <c r="F37" s="10"/>
      <c r="G37" s="11">
        <f>G38</f>
        <v>1331338.19</v>
      </c>
      <c r="H37" s="11">
        <f t="shared" si="0"/>
        <v>94.46745536959418</v>
      </c>
    </row>
    <row r="38" spans="1:8" ht="25.5" outlineLevel="5">
      <c r="A38" s="15" t="s">
        <v>11</v>
      </c>
      <c r="B38" s="13" t="s">
        <v>34</v>
      </c>
      <c r="C38" s="13" t="s">
        <v>12</v>
      </c>
      <c r="D38" s="9">
        <v>1409308.83</v>
      </c>
      <c r="E38" s="10"/>
      <c r="F38" s="10"/>
      <c r="G38" s="11">
        <v>1331338.19</v>
      </c>
      <c r="H38" s="11">
        <f t="shared" si="0"/>
        <v>94.46745536959418</v>
      </c>
    </row>
    <row r="39" spans="1:8" ht="25.5" outlineLevel="2">
      <c r="A39" s="15" t="s">
        <v>35</v>
      </c>
      <c r="B39" s="13" t="s">
        <v>36</v>
      </c>
      <c r="C39" s="13"/>
      <c r="D39" s="9">
        <f>D40</f>
        <v>1784291.8</v>
      </c>
      <c r="E39" s="10"/>
      <c r="F39" s="10"/>
      <c r="G39" s="11">
        <f>G40</f>
        <v>1420381.99</v>
      </c>
      <c r="H39" s="11">
        <f t="shared" si="0"/>
        <v>79.60480399002002</v>
      </c>
    </row>
    <row r="40" spans="1:8" ht="25.5" outlineLevel="3">
      <c r="A40" s="15" t="s">
        <v>37</v>
      </c>
      <c r="B40" s="13" t="s">
        <v>38</v>
      </c>
      <c r="C40" s="13"/>
      <c r="D40" s="9">
        <f>D41+D43</f>
        <v>1784291.8</v>
      </c>
      <c r="E40" s="10"/>
      <c r="F40" s="10"/>
      <c r="G40" s="11">
        <f>G41+G43</f>
        <v>1420381.99</v>
      </c>
      <c r="H40" s="11">
        <f t="shared" si="0"/>
        <v>79.60480399002002</v>
      </c>
    </row>
    <row r="41" spans="1:8" ht="25.5" outlineLevel="4">
      <c r="A41" s="15" t="s">
        <v>9</v>
      </c>
      <c r="B41" s="13" t="s">
        <v>38</v>
      </c>
      <c r="C41" s="13" t="s">
        <v>10</v>
      </c>
      <c r="D41" s="9">
        <f>D42</f>
        <v>1768778.8</v>
      </c>
      <c r="E41" s="10"/>
      <c r="F41" s="10"/>
      <c r="G41" s="11">
        <f>G42</f>
        <v>1404868.99</v>
      </c>
      <c r="H41" s="11">
        <f t="shared" si="0"/>
        <v>79.42592878205008</v>
      </c>
    </row>
    <row r="42" spans="1:8" ht="25.5" outlineLevel="5">
      <c r="A42" s="15" t="s">
        <v>11</v>
      </c>
      <c r="B42" s="13" t="s">
        <v>38</v>
      </c>
      <c r="C42" s="13" t="s">
        <v>12</v>
      </c>
      <c r="D42" s="9">
        <v>1768778.8</v>
      </c>
      <c r="E42" s="10"/>
      <c r="F42" s="10"/>
      <c r="G42" s="11">
        <v>1404868.99</v>
      </c>
      <c r="H42" s="11">
        <f t="shared" si="0"/>
        <v>79.42592878205008</v>
      </c>
    </row>
    <row r="43" spans="1:8" ht="25.5" outlineLevel="5">
      <c r="A43" s="15" t="s">
        <v>145</v>
      </c>
      <c r="B43" s="13" t="s">
        <v>144</v>
      </c>
      <c r="C43" s="13" t="s">
        <v>40</v>
      </c>
      <c r="D43" s="9">
        <v>15513</v>
      </c>
      <c r="E43" s="10"/>
      <c r="F43" s="10"/>
      <c r="G43" s="11">
        <v>15513</v>
      </c>
      <c r="H43" s="11">
        <f t="shared" si="0"/>
        <v>100</v>
      </c>
    </row>
    <row r="44" spans="1:8" ht="25.5">
      <c r="A44" s="14" t="s">
        <v>133</v>
      </c>
      <c r="B44" s="12" t="s">
        <v>41</v>
      </c>
      <c r="C44" s="12"/>
      <c r="D44" s="7">
        <f>D45+D50+D54+D59+D62</f>
        <v>8986145.19</v>
      </c>
      <c r="E44" s="8"/>
      <c r="F44" s="8"/>
      <c r="G44" s="24">
        <f>G45+G50+G54+G58+G62</f>
        <v>8447786.48</v>
      </c>
      <c r="H44" s="24">
        <f t="shared" si="0"/>
        <v>94.00901389175084</v>
      </c>
    </row>
    <row r="45" spans="1:8" ht="25.5" outlineLevel="2">
      <c r="A45" s="15" t="s">
        <v>42</v>
      </c>
      <c r="B45" s="13" t="s">
        <v>43</v>
      </c>
      <c r="C45" s="13"/>
      <c r="D45" s="9">
        <f>D46</f>
        <v>3354278.72</v>
      </c>
      <c r="E45" s="10"/>
      <c r="F45" s="10"/>
      <c r="G45" s="11">
        <f>G46</f>
        <v>2904552.02</v>
      </c>
      <c r="H45" s="11">
        <f t="shared" si="0"/>
        <v>86.59244691508522</v>
      </c>
    </row>
    <row r="46" spans="1:8" ht="25.5" outlineLevel="3">
      <c r="A46" s="15" t="s">
        <v>44</v>
      </c>
      <c r="B46" s="13" t="s">
        <v>45</v>
      </c>
      <c r="C46" s="13"/>
      <c r="D46" s="9">
        <f>D47+D49</f>
        <v>3354278.72</v>
      </c>
      <c r="E46" s="10"/>
      <c r="F46" s="10"/>
      <c r="G46" s="11">
        <f>G47+G49</f>
        <v>2904552.02</v>
      </c>
      <c r="H46" s="11">
        <f t="shared" si="0"/>
        <v>86.59244691508522</v>
      </c>
    </row>
    <row r="47" spans="1:8" ht="25.5" outlineLevel="4">
      <c r="A47" s="15" t="s">
        <v>9</v>
      </c>
      <c r="B47" s="13" t="s">
        <v>45</v>
      </c>
      <c r="C47" s="13" t="s">
        <v>10</v>
      </c>
      <c r="D47" s="9">
        <f>D48</f>
        <v>3354016.2</v>
      </c>
      <c r="E47" s="10"/>
      <c r="F47" s="10"/>
      <c r="G47" s="11">
        <f>G48</f>
        <v>2904552.02</v>
      </c>
      <c r="H47" s="11">
        <f t="shared" si="0"/>
        <v>86.59922453564774</v>
      </c>
    </row>
    <row r="48" spans="1:8" ht="25.5" outlineLevel="5">
      <c r="A48" s="15" t="s">
        <v>11</v>
      </c>
      <c r="B48" s="13" t="s">
        <v>45</v>
      </c>
      <c r="C48" s="13" t="s">
        <v>12</v>
      </c>
      <c r="D48" s="9">
        <v>3354016.2</v>
      </c>
      <c r="E48" s="10"/>
      <c r="F48" s="10"/>
      <c r="G48" s="11">
        <v>2904552.02</v>
      </c>
      <c r="H48" s="11">
        <f t="shared" si="0"/>
        <v>86.59922453564774</v>
      </c>
    </row>
    <row r="49" spans="1:8" ht="25.5" outlineLevel="5">
      <c r="A49" s="15" t="s">
        <v>150</v>
      </c>
      <c r="B49" s="13" t="s">
        <v>45</v>
      </c>
      <c r="C49" s="13" t="s">
        <v>40</v>
      </c>
      <c r="D49" s="9">
        <v>262.52</v>
      </c>
      <c r="E49" s="10"/>
      <c r="F49" s="10"/>
      <c r="G49" s="11">
        <v>0</v>
      </c>
      <c r="H49" s="11">
        <f>G49/D49*100</f>
        <v>0</v>
      </c>
    </row>
    <row r="50" spans="1:8" ht="38.25" outlineLevel="2">
      <c r="A50" s="15" t="s">
        <v>46</v>
      </c>
      <c r="B50" s="13" t="s">
        <v>47</v>
      </c>
      <c r="C50" s="13"/>
      <c r="D50" s="9">
        <f>D51</f>
        <v>90000</v>
      </c>
      <c r="E50" s="10"/>
      <c r="F50" s="10"/>
      <c r="G50" s="11">
        <f>G51</f>
        <v>38300</v>
      </c>
      <c r="H50" s="11">
        <f t="shared" si="0"/>
        <v>42.55555555555556</v>
      </c>
    </row>
    <row r="51" spans="1:8" ht="25.5" outlineLevel="3">
      <c r="A51" s="15" t="s">
        <v>48</v>
      </c>
      <c r="B51" s="13" t="s">
        <v>49</v>
      </c>
      <c r="C51" s="13"/>
      <c r="D51" s="9">
        <f>D52</f>
        <v>90000</v>
      </c>
      <c r="E51" s="10"/>
      <c r="F51" s="10"/>
      <c r="G51" s="11">
        <f>G52</f>
        <v>38300</v>
      </c>
      <c r="H51" s="11">
        <f t="shared" si="0"/>
        <v>42.55555555555556</v>
      </c>
    </row>
    <row r="52" spans="1:8" ht="25.5" outlineLevel="4">
      <c r="A52" s="15" t="s">
        <v>9</v>
      </c>
      <c r="B52" s="13" t="s">
        <v>49</v>
      </c>
      <c r="C52" s="13" t="s">
        <v>10</v>
      </c>
      <c r="D52" s="9">
        <f>D53</f>
        <v>90000</v>
      </c>
      <c r="E52" s="10"/>
      <c r="F52" s="10"/>
      <c r="G52" s="11">
        <f>G53</f>
        <v>38300</v>
      </c>
      <c r="H52" s="11">
        <f t="shared" si="0"/>
        <v>42.55555555555556</v>
      </c>
    </row>
    <row r="53" spans="1:8" ht="25.5" outlineLevel="5">
      <c r="A53" s="15" t="s">
        <v>11</v>
      </c>
      <c r="B53" s="13" t="s">
        <v>49</v>
      </c>
      <c r="C53" s="13" t="s">
        <v>12</v>
      </c>
      <c r="D53" s="9">
        <v>90000</v>
      </c>
      <c r="E53" s="10"/>
      <c r="F53" s="10"/>
      <c r="G53" s="11">
        <v>38300</v>
      </c>
      <c r="H53" s="11">
        <f t="shared" si="0"/>
        <v>42.55555555555556</v>
      </c>
    </row>
    <row r="54" spans="1:8" ht="25.5" outlineLevel="2">
      <c r="A54" s="15" t="s">
        <v>50</v>
      </c>
      <c r="B54" s="13" t="s">
        <v>51</v>
      </c>
      <c r="C54" s="13"/>
      <c r="D54" s="9">
        <f>D55</f>
        <v>41925.79</v>
      </c>
      <c r="E54" s="10"/>
      <c r="F54" s="10"/>
      <c r="G54" s="11">
        <f>G55</f>
        <v>4994</v>
      </c>
      <c r="H54" s="11">
        <f t="shared" si="0"/>
        <v>11.91152271668584</v>
      </c>
    </row>
    <row r="55" spans="1:8" ht="25.5" outlineLevel="3">
      <c r="A55" s="15" t="s">
        <v>52</v>
      </c>
      <c r="B55" s="13" t="s">
        <v>53</v>
      </c>
      <c r="C55" s="13"/>
      <c r="D55" s="9">
        <f>D56</f>
        <v>41925.79</v>
      </c>
      <c r="E55" s="10"/>
      <c r="F55" s="10"/>
      <c r="G55" s="11">
        <f>G56</f>
        <v>4994</v>
      </c>
      <c r="H55" s="11">
        <f t="shared" si="0"/>
        <v>11.91152271668584</v>
      </c>
    </row>
    <row r="56" spans="1:8" ht="25.5" outlineLevel="4">
      <c r="A56" s="15" t="s">
        <v>9</v>
      </c>
      <c r="B56" s="13" t="s">
        <v>53</v>
      </c>
      <c r="C56" s="13" t="s">
        <v>10</v>
      </c>
      <c r="D56" s="9">
        <f>D57</f>
        <v>41925.79</v>
      </c>
      <c r="E56" s="10"/>
      <c r="F56" s="10"/>
      <c r="G56" s="11">
        <f>G57</f>
        <v>4994</v>
      </c>
      <c r="H56" s="11">
        <f t="shared" si="0"/>
        <v>11.91152271668584</v>
      </c>
    </row>
    <row r="57" spans="1:8" ht="25.5" outlineLevel="5">
      <c r="A57" s="15" t="s">
        <v>11</v>
      </c>
      <c r="B57" s="13" t="s">
        <v>53</v>
      </c>
      <c r="C57" s="13" t="s">
        <v>12</v>
      </c>
      <c r="D57" s="9">
        <v>41925.79</v>
      </c>
      <c r="E57" s="10"/>
      <c r="F57" s="10"/>
      <c r="G57" s="11">
        <v>4994</v>
      </c>
      <c r="H57" s="11">
        <f t="shared" si="0"/>
        <v>11.91152271668584</v>
      </c>
    </row>
    <row r="58" spans="1:8" ht="38.25" outlineLevel="2">
      <c r="A58" s="15" t="s">
        <v>54</v>
      </c>
      <c r="B58" s="13" t="s">
        <v>55</v>
      </c>
      <c r="C58" s="13"/>
      <c r="D58" s="9">
        <f>D59</f>
        <v>3789812.69</v>
      </c>
      <c r="E58" s="10"/>
      <c r="F58" s="10"/>
      <c r="G58" s="11">
        <f>G59</f>
        <v>3789812.47</v>
      </c>
      <c r="H58" s="11">
        <f t="shared" si="0"/>
        <v>99.99999419496376</v>
      </c>
    </row>
    <row r="59" spans="1:8" ht="15" outlineLevel="3">
      <c r="A59" s="15" t="s">
        <v>56</v>
      </c>
      <c r="B59" s="13" t="s">
        <v>57</v>
      </c>
      <c r="C59" s="13"/>
      <c r="D59" s="9">
        <f>D60</f>
        <v>3789812.69</v>
      </c>
      <c r="E59" s="10"/>
      <c r="F59" s="10"/>
      <c r="G59" s="11">
        <f>G60</f>
        <v>3789812.47</v>
      </c>
      <c r="H59" s="11">
        <f t="shared" si="0"/>
        <v>99.99999419496376</v>
      </c>
    </row>
    <row r="60" spans="1:8" ht="25.5" outlineLevel="4">
      <c r="A60" s="15" t="s">
        <v>9</v>
      </c>
      <c r="B60" s="13" t="s">
        <v>57</v>
      </c>
      <c r="C60" s="13" t="s">
        <v>10</v>
      </c>
      <c r="D60" s="9">
        <f>D61</f>
        <v>3789812.69</v>
      </c>
      <c r="E60" s="10"/>
      <c r="F60" s="10"/>
      <c r="G60" s="11">
        <f>G61</f>
        <v>3789812.47</v>
      </c>
      <c r="H60" s="11">
        <f t="shared" si="0"/>
        <v>99.99999419496376</v>
      </c>
    </row>
    <row r="61" spans="1:8" ht="25.5" outlineLevel="5">
      <c r="A61" s="15" t="s">
        <v>11</v>
      </c>
      <c r="B61" s="13" t="s">
        <v>57</v>
      </c>
      <c r="C61" s="13" t="s">
        <v>12</v>
      </c>
      <c r="D61" s="9">
        <v>3789812.69</v>
      </c>
      <c r="E61" s="10"/>
      <c r="F61" s="10"/>
      <c r="G61" s="11">
        <v>3789812.47</v>
      </c>
      <c r="H61" s="11">
        <f t="shared" si="0"/>
        <v>99.99999419496376</v>
      </c>
    </row>
    <row r="62" spans="1:8" ht="38.25" outlineLevel="5">
      <c r="A62" s="15" t="s">
        <v>147</v>
      </c>
      <c r="B62" s="13" t="s">
        <v>149</v>
      </c>
      <c r="C62" s="13"/>
      <c r="D62" s="9">
        <f>D63</f>
        <v>1710127.99</v>
      </c>
      <c r="E62" s="10"/>
      <c r="F62" s="10"/>
      <c r="G62" s="11">
        <f>G63</f>
        <v>1710127.99</v>
      </c>
      <c r="H62" s="11">
        <f>H63</f>
        <v>100</v>
      </c>
    </row>
    <row r="63" spans="1:8" ht="15" outlineLevel="5">
      <c r="A63" s="15" t="s">
        <v>146</v>
      </c>
      <c r="B63" s="13" t="s">
        <v>148</v>
      </c>
      <c r="C63" s="13" t="s">
        <v>12</v>
      </c>
      <c r="D63" s="9">
        <v>1710127.99</v>
      </c>
      <c r="E63" s="10"/>
      <c r="F63" s="10"/>
      <c r="G63" s="11">
        <v>1710127.99</v>
      </c>
      <c r="H63" s="11">
        <f>G63/D63*100</f>
        <v>100</v>
      </c>
    </row>
    <row r="64" spans="1:8" ht="25.5">
      <c r="A64" s="14" t="s">
        <v>134</v>
      </c>
      <c r="B64" s="12" t="s">
        <v>58</v>
      </c>
      <c r="C64" s="12"/>
      <c r="D64" s="7">
        <f>D65</f>
        <v>30000</v>
      </c>
      <c r="E64" s="8"/>
      <c r="F64" s="8"/>
      <c r="G64" s="24">
        <v>0</v>
      </c>
      <c r="H64" s="24">
        <f t="shared" si="0"/>
        <v>0</v>
      </c>
    </row>
    <row r="65" spans="1:8" ht="38.25" outlineLevel="2">
      <c r="A65" s="15" t="s">
        <v>59</v>
      </c>
      <c r="B65" s="13" t="s">
        <v>60</v>
      </c>
      <c r="C65" s="13"/>
      <c r="D65" s="9">
        <f>D66</f>
        <v>30000</v>
      </c>
      <c r="E65" s="10"/>
      <c r="F65" s="10"/>
      <c r="G65" s="11">
        <v>0</v>
      </c>
      <c r="H65" s="11">
        <f aca="true" t="shared" si="1" ref="H65:H126">G65*100/D65</f>
        <v>0</v>
      </c>
    </row>
    <row r="66" spans="1:8" ht="38.25" outlineLevel="3">
      <c r="A66" s="15" t="s">
        <v>61</v>
      </c>
      <c r="B66" s="13" t="s">
        <v>62</v>
      </c>
      <c r="C66" s="13"/>
      <c r="D66" s="9">
        <f>D67</f>
        <v>30000</v>
      </c>
      <c r="E66" s="10"/>
      <c r="F66" s="10"/>
      <c r="G66" s="11">
        <v>0</v>
      </c>
      <c r="H66" s="11">
        <f t="shared" si="1"/>
        <v>0</v>
      </c>
    </row>
    <row r="67" spans="1:8" ht="25.5" outlineLevel="4">
      <c r="A67" s="15" t="s">
        <v>9</v>
      </c>
      <c r="B67" s="13" t="s">
        <v>62</v>
      </c>
      <c r="C67" s="13" t="s">
        <v>10</v>
      </c>
      <c r="D67" s="9">
        <f>D68</f>
        <v>30000</v>
      </c>
      <c r="E67" s="10"/>
      <c r="F67" s="10"/>
      <c r="G67" s="11">
        <v>0</v>
      </c>
      <c r="H67" s="11">
        <f t="shared" si="1"/>
        <v>0</v>
      </c>
    </row>
    <row r="68" spans="1:8" ht="25.5" outlineLevel="5">
      <c r="A68" s="15" t="s">
        <v>11</v>
      </c>
      <c r="B68" s="13" t="s">
        <v>62</v>
      </c>
      <c r="C68" s="13" t="s">
        <v>12</v>
      </c>
      <c r="D68" s="9">
        <v>30000</v>
      </c>
      <c r="E68" s="10"/>
      <c r="F68" s="10"/>
      <c r="G68" s="11">
        <v>0</v>
      </c>
      <c r="H68" s="11">
        <f t="shared" si="1"/>
        <v>0</v>
      </c>
    </row>
    <row r="69" spans="1:8" ht="38.25">
      <c r="A69" s="14" t="s">
        <v>135</v>
      </c>
      <c r="B69" s="12" t="s">
        <v>63</v>
      </c>
      <c r="C69" s="12"/>
      <c r="D69" s="7">
        <f>D70+D74+D80</f>
        <v>12326170.6</v>
      </c>
      <c r="E69" s="8"/>
      <c r="F69" s="8"/>
      <c r="G69" s="24">
        <f>G70+G74+G80</f>
        <v>8573408.85</v>
      </c>
      <c r="H69" s="24">
        <f t="shared" si="1"/>
        <v>69.55452044449231</v>
      </c>
    </row>
    <row r="70" spans="1:8" ht="25.5" outlineLevel="2">
      <c r="A70" s="15" t="s">
        <v>64</v>
      </c>
      <c r="B70" s="13" t="s">
        <v>65</v>
      </c>
      <c r="C70" s="13"/>
      <c r="D70" s="9">
        <f>D71</f>
        <v>560223.76</v>
      </c>
      <c r="E70" s="10"/>
      <c r="F70" s="10"/>
      <c r="G70" s="11">
        <f>G71</f>
        <v>458692.41</v>
      </c>
      <c r="H70" s="11">
        <f t="shared" si="1"/>
        <v>81.87664336121695</v>
      </c>
    </row>
    <row r="71" spans="1:8" ht="25.5" outlineLevel="3">
      <c r="A71" s="15" t="s">
        <v>66</v>
      </c>
      <c r="B71" s="13" t="s">
        <v>67</v>
      </c>
      <c r="C71" s="13"/>
      <c r="D71" s="9">
        <f>D72</f>
        <v>560223.76</v>
      </c>
      <c r="E71" s="10"/>
      <c r="F71" s="10"/>
      <c r="G71" s="11">
        <f>G72</f>
        <v>458692.41</v>
      </c>
      <c r="H71" s="11">
        <f t="shared" si="1"/>
        <v>81.87664336121695</v>
      </c>
    </row>
    <row r="72" spans="1:8" ht="25.5" outlineLevel="4">
      <c r="A72" s="15" t="s">
        <v>9</v>
      </c>
      <c r="B72" s="13" t="s">
        <v>67</v>
      </c>
      <c r="C72" s="13" t="s">
        <v>10</v>
      </c>
      <c r="D72" s="9">
        <f>D73</f>
        <v>560223.76</v>
      </c>
      <c r="E72" s="10"/>
      <c r="F72" s="10"/>
      <c r="G72" s="11">
        <f>G73</f>
        <v>458692.41</v>
      </c>
      <c r="H72" s="11">
        <f t="shared" si="1"/>
        <v>81.87664336121695</v>
      </c>
    </row>
    <row r="73" spans="1:8" ht="25.5" outlineLevel="5">
      <c r="A73" s="15" t="s">
        <v>11</v>
      </c>
      <c r="B73" s="13" t="s">
        <v>67</v>
      </c>
      <c r="C73" s="13" t="s">
        <v>12</v>
      </c>
      <c r="D73" s="9">
        <v>560223.76</v>
      </c>
      <c r="E73" s="10"/>
      <c r="F73" s="10"/>
      <c r="G73" s="11">
        <v>458692.41</v>
      </c>
      <c r="H73" s="11">
        <f t="shared" si="1"/>
        <v>81.87664336121695</v>
      </c>
    </row>
    <row r="74" spans="1:8" ht="25.5" outlineLevel="1">
      <c r="A74" s="15" t="s">
        <v>68</v>
      </c>
      <c r="B74" s="13" t="s">
        <v>69</v>
      </c>
      <c r="C74" s="13"/>
      <c r="D74" s="9">
        <f>D75</f>
        <v>9685946.84</v>
      </c>
      <c r="E74" s="10"/>
      <c r="F74" s="10"/>
      <c r="G74" s="11">
        <f>G75</f>
        <v>6089481.85</v>
      </c>
      <c r="H74" s="11">
        <f t="shared" si="1"/>
        <v>62.86924707094511</v>
      </c>
    </row>
    <row r="75" spans="1:8" ht="25.5" outlineLevel="2">
      <c r="A75" s="15" t="s">
        <v>70</v>
      </c>
      <c r="B75" s="13" t="s">
        <v>71</v>
      </c>
      <c r="C75" s="13"/>
      <c r="D75" s="9">
        <f>D76</f>
        <v>9685946.84</v>
      </c>
      <c r="E75" s="10"/>
      <c r="F75" s="10"/>
      <c r="G75" s="11">
        <f>G76</f>
        <v>6089481.85</v>
      </c>
      <c r="H75" s="11">
        <f t="shared" si="1"/>
        <v>62.86924707094511</v>
      </c>
    </row>
    <row r="76" spans="1:8" ht="15" outlineLevel="3">
      <c r="A76" s="15" t="s">
        <v>72</v>
      </c>
      <c r="B76" s="13" t="s">
        <v>73</v>
      </c>
      <c r="C76" s="13"/>
      <c r="D76" s="9">
        <f>D77+D78</f>
        <v>9685946.84</v>
      </c>
      <c r="E76" s="10"/>
      <c r="F76" s="10"/>
      <c r="G76" s="11">
        <f>G77+G78</f>
        <v>6089481.85</v>
      </c>
      <c r="H76" s="11">
        <f t="shared" si="1"/>
        <v>62.86924707094511</v>
      </c>
    </row>
    <row r="77" spans="1:8" ht="25.5" outlineLevel="3">
      <c r="A77" s="15" t="s">
        <v>160</v>
      </c>
      <c r="B77" s="13" t="s">
        <v>73</v>
      </c>
      <c r="C77" s="13" t="s">
        <v>12</v>
      </c>
      <c r="D77" s="9">
        <v>3596464.99</v>
      </c>
      <c r="E77" s="10"/>
      <c r="F77" s="10"/>
      <c r="G77" s="11">
        <v>0</v>
      </c>
      <c r="H77" s="11">
        <f>G77/D77*100</f>
        <v>0</v>
      </c>
    </row>
    <row r="78" spans="1:8" ht="25.5" outlineLevel="4">
      <c r="A78" s="15" t="s">
        <v>74</v>
      </c>
      <c r="B78" s="13" t="s">
        <v>73</v>
      </c>
      <c r="C78" s="13" t="s">
        <v>75</v>
      </c>
      <c r="D78" s="9">
        <f>D79</f>
        <v>6089481.85</v>
      </c>
      <c r="E78" s="10"/>
      <c r="F78" s="10"/>
      <c r="G78" s="11">
        <f>G79</f>
        <v>6089481.85</v>
      </c>
      <c r="H78" s="11">
        <f t="shared" si="1"/>
        <v>100</v>
      </c>
    </row>
    <row r="79" spans="1:8" ht="15" outlineLevel="5">
      <c r="A79" s="15" t="s">
        <v>76</v>
      </c>
      <c r="B79" s="13" t="s">
        <v>73</v>
      </c>
      <c r="C79" s="13" t="s">
        <v>77</v>
      </c>
      <c r="D79" s="9">
        <v>6089481.85</v>
      </c>
      <c r="E79" s="10"/>
      <c r="F79" s="10"/>
      <c r="G79" s="11">
        <v>6089481.85</v>
      </c>
      <c r="H79" s="11">
        <f t="shared" si="1"/>
        <v>100</v>
      </c>
    </row>
    <row r="80" spans="1:8" ht="25.5" outlineLevel="1">
      <c r="A80" s="15" t="s">
        <v>78</v>
      </c>
      <c r="B80" s="13" t="s">
        <v>79</v>
      </c>
      <c r="C80" s="13"/>
      <c r="D80" s="9">
        <f>D81</f>
        <v>2080000</v>
      </c>
      <c r="E80" s="10"/>
      <c r="F80" s="10"/>
      <c r="G80" s="11">
        <f>G81</f>
        <v>2025234.59</v>
      </c>
      <c r="H80" s="11">
        <f t="shared" si="1"/>
        <v>97.36704759615385</v>
      </c>
    </row>
    <row r="81" spans="1:8" ht="25.5" outlineLevel="2">
      <c r="A81" s="15" t="s">
        <v>80</v>
      </c>
      <c r="B81" s="13" t="s">
        <v>81</v>
      </c>
      <c r="C81" s="13"/>
      <c r="D81" s="9">
        <f>D82</f>
        <v>2080000</v>
      </c>
      <c r="E81" s="10"/>
      <c r="F81" s="10"/>
      <c r="G81" s="11">
        <f>G82</f>
        <v>2025234.59</v>
      </c>
      <c r="H81" s="11">
        <f t="shared" si="1"/>
        <v>97.36704759615385</v>
      </c>
    </row>
    <row r="82" spans="1:8" ht="15" outlineLevel="3">
      <c r="A82" s="15" t="s">
        <v>82</v>
      </c>
      <c r="B82" s="13" t="s">
        <v>83</v>
      </c>
      <c r="C82" s="13"/>
      <c r="D82" s="9">
        <f>D83</f>
        <v>2080000</v>
      </c>
      <c r="E82" s="10"/>
      <c r="F82" s="10"/>
      <c r="G82" s="11">
        <f>G83</f>
        <v>2025234.59</v>
      </c>
      <c r="H82" s="11">
        <f t="shared" si="1"/>
        <v>97.36704759615385</v>
      </c>
    </row>
    <row r="83" spans="1:8" ht="15" outlineLevel="4">
      <c r="A83" s="15" t="s">
        <v>84</v>
      </c>
      <c r="B83" s="13" t="s">
        <v>83</v>
      </c>
      <c r="C83" s="13" t="s">
        <v>85</v>
      </c>
      <c r="D83" s="9">
        <f>D84</f>
        <v>2080000</v>
      </c>
      <c r="E83" s="10"/>
      <c r="F83" s="10"/>
      <c r="G83" s="11">
        <f>G84</f>
        <v>2025234.59</v>
      </c>
      <c r="H83" s="11">
        <f t="shared" si="1"/>
        <v>97.36704759615385</v>
      </c>
    </row>
    <row r="84" spans="1:8" ht="15" outlineLevel="5">
      <c r="A84" s="15" t="s">
        <v>86</v>
      </c>
      <c r="B84" s="13" t="s">
        <v>83</v>
      </c>
      <c r="C84" s="13" t="s">
        <v>87</v>
      </c>
      <c r="D84" s="9">
        <v>2080000</v>
      </c>
      <c r="E84" s="10"/>
      <c r="F84" s="10"/>
      <c r="G84" s="11">
        <v>2025234.59</v>
      </c>
      <c r="H84" s="11">
        <f t="shared" si="1"/>
        <v>97.36704759615385</v>
      </c>
    </row>
    <row r="85" spans="1:8" ht="50.25" customHeight="1">
      <c r="A85" s="14" t="s">
        <v>136</v>
      </c>
      <c r="B85" s="12" t="s">
        <v>88</v>
      </c>
      <c r="C85" s="12"/>
      <c r="D85" s="7">
        <v>10000</v>
      </c>
      <c r="E85" s="8"/>
      <c r="F85" s="8"/>
      <c r="G85" s="24">
        <v>0</v>
      </c>
      <c r="H85" s="24">
        <f t="shared" si="1"/>
        <v>0</v>
      </c>
    </row>
    <row r="86" spans="1:8" ht="38.25" outlineLevel="2">
      <c r="A86" s="15" t="s">
        <v>129</v>
      </c>
      <c r="B86" s="13" t="s">
        <v>89</v>
      </c>
      <c r="C86" s="13"/>
      <c r="D86" s="9">
        <v>10000</v>
      </c>
      <c r="E86" s="10"/>
      <c r="F86" s="10"/>
      <c r="G86" s="11">
        <v>0</v>
      </c>
      <c r="H86" s="11">
        <f t="shared" si="1"/>
        <v>0</v>
      </c>
    </row>
    <row r="87" spans="1:8" ht="38.25" outlineLevel="3">
      <c r="A87" s="15" t="s">
        <v>128</v>
      </c>
      <c r="B87" s="13" t="s">
        <v>90</v>
      </c>
      <c r="C87" s="13"/>
      <c r="D87" s="9">
        <v>10000</v>
      </c>
      <c r="E87" s="10"/>
      <c r="F87" s="10"/>
      <c r="G87" s="11">
        <v>0</v>
      </c>
      <c r="H87" s="11">
        <f t="shared" si="1"/>
        <v>0</v>
      </c>
    </row>
    <row r="88" spans="1:8" ht="25.5" outlineLevel="4">
      <c r="A88" s="15" t="s">
        <v>9</v>
      </c>
      <c r="B88" s="13" t="s">
        <v>90</v>
      </c>
      <c r="C88" s="13" t="s">
        <v>10</v>
      </c>
      <c r="D88" s="9">
        <v>10000</v>
      </c>
      <c r="E88" s="10"/>
      <c r="F88" s="10"/>
      <c r="G88" s="11">
        <v>0</v>
      </c>
      <c r="H88" s="11">
        <f t="shared" si="1"/>
        <v>0</v>
      </c>
    </row>
    <row r="89" spans="1:8" ht="25.5" outlineLevel="5">
      <c r="A89" s="15" t="s">
        <v>11</v>
      </c>
      <c r="B89" s="13" t="s">
        <v>90</v>
      </c>
      <c r="C89" s="13" t="s">
        <v>12</v>
      </c>
      <c r="D89" s="9">
        <v>10000</v>
      </c>
      <c r="E89" s="10"/>
      <c r="F89" s="10"/>
      <c r="G89" s="11">
        <v>0</v>
      </c>
      <c r="H89" s="11">
        <f t="shared" si="1"/>
        <v>0</v>
      </c>
    </row>
    <row r="90" spans="1:8" ht="38.25">
      <c r="A90" s="14" t="s">
        <v>137</v>
      </c>
      <c r="B90" s="12" t="s">
        <v>91</v>
      </c>
      <c r="C90" s="12"/>
      <c r="D90" s="7">
        <f>D91</f>
        <v>100000</v>
      </c>
      <c r="E90" s="8"/>
      <c r="F90" s="8"/>
      <c r="G90" s="24">
        <v>0</v>
      </c>
      <c r="H90" s="24">
        <f t="shared" si="1"/>
        <v>0</v>
      </c>
    </row>
    <row r="91" spans="1:8" ht="51" outlineLevel="2">
      <c r="A91" s="15" t="s">
        <v>92</v>
      </c>
      <c r="B91" s="13" t="s">
        <v>93</v>
      </c>
      <c r="C91" s="13"/>
      <c r="D91" s="9">
        <f>D92</f>
        <v>100000</v>
      </c>
      <c r="E91" s="10"/>
      <c r="F91" s="10"/>
      <c r="G91" s="11">
        <v>0</v>
      </c>
      <c r="H91" s="11">
        <f t="shared" si="1"/>
        <v>0</v>
      </c>
    </row>
    <row r="92" spans="1:8" ht="38.25" outlineLevel="3">
      <c r="A92" s="15" t="s">
        <v>94</v>
      </c>
      <c r="B92" s="13" t="s">
        <v>95</v>
      </c>
      <c r="C92" s="13"/>
      <c r="D92" s="9">
        <f>D93</f>
        <v>100000</v>
      </c>
      <c r="E92" s="10"/>
      <c r="F92" s="10"/>
      <c r="G92" s="11">
        <v>0</v>
      </c>
      <c r="H92" s="11">
        <f t="shared" si="1"/>
        <v>0</v>
      </c>
    </row>
    <row r="93" spans="1:8" ht="25.5" outlineLevel="4">
      <c r="A93" s="15" t="s">
        <v>9</v>
      </c>
      <c r="B93" s="13" t="s">
        <v>95</v>
      </c>
      <c r="C93" s="13" t="s">
        <v>10</v>
      </c>
      <c r="D93" s="9">
        <f>D94</f>
        <v>100000</v>
      </c>
      <c r="E93" s="10"/>
      <c r="F93" s="10"/>
      <c r="G93" s="11">
        <v>0</v>
      </c>
      <c r="H93" s="11">
        <f t="shared" si="1"/>
        <v>0</v>
      </c>
    </row>
    <row r="94" spans="1:8" ht="25.5" outlineLevel="5">
      <c r="A94" s="15" t="s">
        <v>11</v>
      </c>
      <c r="B94" s="13" t="s">
        <v>95</v>
      </c>
      <c r="C94" s="13" t="s">
        <v>12</v>
      </c>
      <c r="D94" s="9">
        <v>100000</v>
      </c>
      <c r="E94" s="10"/>
      <c r="F94" s="10"/>
      <c r="G94" s="11">
        <v>0</v>
      </c>
      <c r="H94" s="11">
        <f t="shared" si="1"/>
        <v>0</v>
      </c>
    </row>
    <row r="95" spans="1:8" ht="38.25">
      <c r="A95" s="14" t="s">
        <v>138</v>
      </c>
      <c r="B95" s="12" t="s">
        <v>96</v>
      </c>
      <c r="C95" s="12"/>
      <c r="D95" s="7">
        <f>D96+D100+D114+D118+D125</f>
        <v>10212835.99</v>
      </c>
      <c r="E95" s="8"/>
      <c r="F95" s="8"/>
      <c r="G95" s="24">
        <f>G96+G100+G114+G118+G125</f>
        <v>9820168.42</v>
      </c>
      <c r="H95" s="24">
        <f t="shared" si="1"/>
        <v>96.15515640920421</v>
      </c>
    </row>
    <row r="96" spans="1:8" ht="38.25" outlineLevel="2">
      <c r="A96" s="15" t="s">
        <v>97</v>
      </c>
      <c r="B96" s="13" t="s">
        <v>98</v>
      </c>
      <c r="C96" s="13"/>
      <c r="D96" s="9">
        <f>D97</f>
        <v>250000</v>
      </c>
      <c r="E96" s="10"/>
      <c r="F96" s="10"/>
      <c r="G96" s="11">
        <f>G97</f>
        <v>208695.33</v>
      </c>
      <c r="H96" s="11">
        <f t="shared" si="1"/>
        <v>83.478132</v>
      </c>
    </row>
    <row r="97" spans="1:8" ht="38.25" outlineLevel="3">
      <c r="A97" s="15" t="s">
        <v>99</v>
      </c>
      <c r="B97" s="13" t="s">
        <v>100</v>
      </c>
      <c r="C97" s="13"/>
      <c r="D97" s="9">
        <f>D98</f>
        <v>250000</v>
      </c>
      <c r="E97" s="10"/>
      <c r="F97" s="10"/>
      <c r="G97" s="11">
        <f>G98</f>
        <v>208695.33</v>
      </c>
      <c r="H97" s="11">
        <f t="shared" si="1"/>
        <v>83.478132</v>
      </c>
    </row>
    <row r="98" spans="1:8" ht="51" outlineLevel="4">
      <c r="A98" s="15" t="s">
        <v>101</v>
      </c>
      <c r="B98" s="13" t="s">
        <v>100</v>
      </c>
      <c r="C98" s="13" t="s">
        <v>102</v>
      </c>
      <c r="D98" s="9">
        <f>D99</f>
        <v>250000</v>
      </c>
      <c r="E98" s="10"/>
      <c r="F98" s="10"/>
      <c r="G98" s="11">
        <f>G99</f>
        <v>208695.33</v>
      </c>
      <c r="H98" s="11">
        <f t="shared" si="1"/>
        <v>83.478132</v>
      </c>
    </row>
    <row r="99" spans="1:8" ht="25.5" outlineLevel="5">
      <c r="A99" s="15" t="s">
        <v>103</v>
      </c>
      <c r="B99" s="13" t="s">
        <v>100</v>
      </c>
      <c r="C99" s="13" t="s">
        <v>104</v>
      </c>
      <c r="D99" s="9">
        <v>250000</v>
      </c>
      <c r="E99" s="10"/>
      <c r="F99" s="10"/>
      <c r="G99" s="11">
        <v>208695.33</v>
      </c>
      <c r="H99" s="11">
        <f t="shared" si="1"/>
        <v>83.478132</v>
      </c>
    </row>
    <row r="100" spans="1:8" ht="38.25" outlineLevel="2">
      <c r="A100" s="15" t="s">
        <v>105</v>
      </c>
      <c r="B100" s="13" t="s">
        <v>106</v>
      </c>
      <c r="C100" s="13"/>
      <c r="D100" s="9">
        <f>D103+D107+D101</f>
        <v>8145735.93</v>
      </c>
      <c r="E100" s="10"/>
      <c r="F100" s="10"/>
      <c r="G100" s="11">
        <f>G101+G103+G107</f>
        <v>7949053.15</v>
      </c>
      <c r="H100" s="11">
        <f t="shared" si="1"/>
        <v>97.585451066789</v>
      </c>
    </row>
    <row r="101" spans="1:8" ht="15" outlineLevel="2">
      <c r="A101" s="15" t="s">
        <v>163</v>
      </c>
      <c r="B101" s="13" t="s">
        <v>161</v>
      </c>
      <c r="C101" s="13"/>
      <c r="D101" s="9">
        <f>D102</f>
        <v>19530</v>
      </c>
      <c r="E101" s="10"/>
      <c r="F101" s="10"/>
      <c r="G101" s="11">
        <f>G102</f>
        <v>19530</v>
      </c>
      <c r="H101" s="11">
        <f>G101/D101*100</f>
        <v>100</v>
      </c>
    </row>
    <row r="102" spans="1:8" ht="15" outlineLevel="2">
      <c r="A102" s="15" t="s">
        <v>162</v>
      </c>
      <c r="B102" s="13" t="s">
        <v>161</v>
      </c>
      <c r="C102" s="13" t="s">
        <v>102</v>
      </c>
      <c r="D102" s="9">
        <v>19530</v>
      </c>
      <c r="E102" s="10"/>
      <c r="F102" s="10"/>
      <c r="G102" s="11">
        <v>19530</v>
      </c>
      <c r="H102" s="11">
        <f>G102/D102*100</f>
        <v>100</v>
      </c>
    </row>
    <row r="103" spans="1:8" ht="25.5" outlineLevel="3">
      <c r="A103" s="15" t="s">
        <v>107</v>
      </c>
      <c r="B103" s="13" t="s">
        <v>108</v>
      </c>
      <c r="C103" s="13"/>
      <c r="D103" s="9">
        <f>D104+D106</f>
        <v>749229.97</v>
      </c>
      <c r="E103" s="10"/>
      <c r="F103" s="10"/>
      <c r="G103" s="11">
        <f>G104+G106</f>
        <v>705441.73</v>
      </c>
      <c r="H103" s="11">
        <f t="shared" si="1"/>
        <v>94.15556748217107</v>
      </c>
    </row>
    <row r="104" spans="1:8" ht="51" outlineLevel="4">
      <c r="A104" s="15" t="s">
        <v>101</v>
      </c>
      <c r="B104" s="13" t="s">
        <v>108</v>
      </c>
      <c r="C104" s="13" t="s">
        <v>102</v>
      </c>
      <c r="D104" s="9">
        <f>D105</f>
        <v>586232.23</v>
      </c>
      <c r="E104" s="10"/>
      <c r="F104" s="10"/>
      <c r="G104" s="11">
        <f>G105</f>
        <v>542443.99</v>
      </c>
      <c r="H104" s="11">
        <f t="shared" si="1"/>
        <v>92.53056421002304</v>
      </c>
    </row>
    <row r="105" spans="1:8" ht="25.5" outlineLevel="5">
      <c r="A105" s="15" t="s">
        <v>103</v>
      </c>
      <c r="B105" s="13" t="s">
        <v>108</v>
      </c>
      <c r="C105" s="13" t="s">
        <v>104</v>
      </c>
      <c r="D105" s="9">
        <v>586232.23</v>
      </c>
      <c r="E105" s="10"/>
      <c r="F105" s="10"/>
      <c r="G105" s="11">
        <v>542443.99</v>
      </c>
      <c r="H105" s="11">
        <f t="shared" si="1"/>
        <v>92.53056421002304</v>
      </c>
    </row>
    <row r="106" spans="1:8" ht="15" outlineLevel="5">
      <c r="A106" s="15" t="s">
        <v>164</v>
      </c>
      <c r="B106" s="13" t="s">
        <v>108</v>
      </c>
      <c r="C106" s="13" t="s">
        <v>151</v>
      </c>
      <c r="D106" s="9">
        <v>162997.74</v>
      </c>
      <c r="E106" s="10"/>
      <c r="F106" s="10"/>
      <c r="G106" s="11">
        <v>162997.74</v>
      </c>
      <c r="H106" s="11">
        <f>G106/D106*100</f>
        <v>100</v>
      </c>
    </row>
    <row r="107" spans="1:8" ht="15" outlineLevel="3">
      <c r="A107" s="15" t="s">
        <v>109</v>
      </c>
      <c r="B107" s="13" t="s">
        <v>110</v>
      </c>
      <c r="C107" s="13"/>
      <c r="D107" s="9">
        <f>D108+D110+D112</f>
        <v>7376975.96</v>
      </c>
      <c r="E107" s="10"/>
      <c r="F107" s="10"/>
      <c r="G107" s="11">
        <f>G108+G110+G112</f>
        <v>7224081.42</v>
      </c>
      <c r="H107" s="11">
        <f t="shared" si="1"/>
        <v>97.9274089975481</v>
      </c>
    </row>
    <row r="108" spans="1:8" ht="51" outlineLevel="4">
      <c r="A108" s="15" t="s">
        <v>101</v>
      </c>
      <c r="B108" s="13" t="s">
        <v>110</v>
      </c>
      <c r="C108" s="13" t="s">
        <v>102</v>
      </c>
      <c r="D108" s="9">
        <f>D109</f>
        <v>5689823.91</v>
      </c>
      <c r="E108" s="10"/>
      <c r="F108" s="10"/>
      <c r="G108" s="11">
        <f>G109</f>
        <v>5683823.71</v>
      </c>
      <c r="H108" s="11">
        <f t="shared" si="1"/>
        <v>99.8945450668613</v>
      </c>
    </row>
    <row r="109" spans="1:8" ht="25.5" outlineLevel="5">
      <c r="A109" s="15" t="s">
        <v>103</v>
      </c>
      <c r="B109" s="13" t="s">
        <v>110</v>
      </c>
      <c r="C109" s="13" t="s">
        <v>104</v>
      </c>
      <c r="D109" s="9">
        <v>5689823.91</v>
      </c>
      <c r="E109" s="10"/>
      <c r="F109" s="10"/>
      <c r="G109" s="11">
        <v>5683823.71</v>
      </c>
      <c r="H109" s="11">
        <f t="shared" si="1"/>
        <v>99.8945450668613</v>
      </c>
    </row>
    <row r="110" spans="1:8" ht="25.5" outlineLevel="4">
      <c r="A110" s="15" t="s">
        <v>9</v>
      </c>
      <c r="B110" s="13" t="s">
        <v>110</v>
      </c>
      <c r="C110" s="13" t="s">
        <v>10</v>
      </c>
      <c r="D110" s="9">
        <f>D111</f>
        <v>1673152.05</v>
      </c>
      <c r="E110" s="10"/>
      <c r="F110" s="10"/>
      <c r="G110" s="11">
        <f>G111</f>
        <v>1526257.71</v>
      </c>
      <c r="H110" s="11">
        <f t="shared" si="1"/>
        <v>91.22050264349853</v>
      </c>
    </row>
    <row r="111" spans="1:8" ht="25.5" outlineLevel="5">
      <c r="A111" s="15" t="s">
        <v>11</v>
      </c>
      <c r="B111" s="13" t="s">
        <v>110</v>
      </c>
      <c r="C111" s="13" t="s">
        <v>12</v>
      </c>
      <c r="D111" s="9">
        <v>1673152.05</v>
      </c>
      <c r="E111" s="10"/>
      <c r="F111" s="10"/>
      <c r="G111" s="11">
        <v>1526257.71</v>
      </c>
      <c r="H111" s="11">
        <f t="shared" si="1"/>
        <v>91.22050264349853</v>
      </c>
    </row>
    <row r="112" spans="1:8" ht="15" outlineLevel="5">
      <c r="A112" s="15" t="s">
        <v>152</v>
      </c>
      <c r="B112" s="13" t="s">
        <v>110</v>
      </c>
      <c r="C112" s="13" t="s">
        <v>40</v>
      </c>
      <c r="D112" s="9">
        <f>D113</f>
        <v>14000</v>
      </c>
      <c r="E112" s="10"/>
      <c r="F112" s="10"/>
      <c r="G112" s="11">
        <f>G113</f>
        <v>14000</v>
      </c>
      <c r="H112" s="11">
        <f>G112/D112*100</f>
        <v>100</v>
      </c>
    </row>
    <row r="113" spans="1:8" ht="15" outlineLevel="5">
      <c r="A113" s="15" t="s">
        <v>152</v>
      </c>
      <c r="B113" s="13" t="s">
        <v>110</v>
      </c>
      <c r="C113" s="13" t="s">
        <v>151</v>
      </c>
      <c r="D113" s="9">
        <v>14000</v>
      </c>
      <c r="E113" s="10"/>
      <c r="F113" s="10"/>
      <c r="G113" s="11">
        <v>14000</v>
      </c>
      <c r="H113" s="11">
        <f>G113/D113*100</f>
        <v>100</v>
      </c>
    </row>
    <row r="114" spans="1:8" ht="15" outlineLevel="2">
      <c r="A114" s="15" t="s">
        <v>111</v>
      </c>
      <c r="B114" s="13" t="s">
        <v>112</v>
      </c>
      <c r="C114" s="13"/>
      <c r="D114" s="9">
        <v>10000</v>
      </c>
      <c r="E114" s="10"/>
      <c r="F114" s="10"/>
      <c r="G114" s="11">
        <v>0</v>
      </c>
      <c r="H114" s="11">
        <f t="shared" si="1"/>
        <v>0</v>
      </c>
    </row>
    <row r="115" spans="1:8" ht="15" outlineLevel="3">
      <c r="A115" s="15" t="s">
        <v>113</v>
      </c>
      <c r="B115" s="13" t="s">
        <v>114</v>
      </c>
      <c r="C115" s="13"/>
      <c r="D115" s="9">
        <v>10000</v>
      </c>
      <c r="E115" s="10"/>
      <c r="F115" s="10"/>
      <c r="G115" s="11">
        <f>G116</f>
        <v>0</v>
      </c>
      <c r="H115" s="11">
        <f t="shared" si="1"/>
        <v>0</v>
      </c>
    </row>
    <row r="116" spans="1:8" ht="15" outlineLevel="4">
      <c r="A116" s="15" t="s">
        <v>39</v>
      </c>
      <c r="B116" s="13" t="s">
        <v>114</v>
      </c>
      <c r="C116" s="13" t="s">
        <v>40</v>
      </c>
      <c r="D116" s="9">
        <v>10000</v>
      </c>
      <c r="E116" s="10"/>
      <c r="F116" s="10"/>
      <c r="G116" s="11">
        <f>G117</f>
        <v>0</v>
      </c>
      <c r="H116" s="11">
        <f t="shared" si="1"/>
        <v>0</v>
      </c>
    </row>
    <row r="117" spans="1:8" ht="15" outlineLevel="5">
      <c r="A117" s="15" t="s">
        <v>115</v>
      </c>
      <c r="B117" s="13" t="s">
        <v>114</v>
      </c>
      <c r="C117" s="13" t="s">
        <v>116</v>
      </c>
      <c r="D117" s="9">
        <v>10000</v>
      </c>
      <c r="E117" s="10"/>
      <c r="F117" s="10"/>
      <c r="G117" s="11">
        <v>0</v>
      </c>
      <c r="H117" s="11">
        <f t="shared" si="1"/>
        <v>0</v>
      </c>
    </row>
    <row r="118" spans="1:8" ht="38.25" outlineLevel="2">
      <c r="A118" s="15" t="s">
        <v>117</v>
      </c>
      <c r="B118" s="13" t="s">
        <v>118</v>
      </c>
      <c r="C118" s="13"/>
      <c r="D118" s="9">
        <f>D119</f>
        <v>1605290.0599999998</v>
      </c>
      <c r="E118" s="10"/>
      <c r="F118" s="10"/>
      <c r="G118" s="11">
        <f>G119</f>
        <v>1460609.95</v>
      </c>
      <c r="H118" s="11">
        <f t="shared" si="1"/>
        <v>90.98729172969527</v>
      </c>
    </row>
    <row r="119" spans="1:8" ht="25.5" outlineLevel="3">
      <c r="A119" s="15" t="s">
        <v>119</v>
      </c>
      <c r="B119" s="13" t="s">
        <v>120</v>
      </c>
      <c r="C119" s="13"/>
      <c r="D119" s="9">
        <f>D120+D122+D124</f>
        <v>1605290.0599999998</v>
      </c>
      <c r="E119" s="10"/>
      <c r="F119" s="10"/>
      <c r="G119" s="11">
        <f>G120+G122+G124</f>
        <v>1460609.95</v>
      </c>
      <c r="H119" s="11">
        <f t="shared" si="1"/>
        <v>90.98729172969527</v>
      </c>
    </row>
    <row r="120" spans="1:8" ht="51" outlineLevel="4">
      <c r="A120" s="15" t="s">
        <v>101</v>
      </c>
      <c r="B120" s="13" t="s">
        <v>120</v>
      </c>
      <c r="C120" s="13" t="s">
        <v>102</v>
      </c>
      <c r="D120" s="9">
        <f>D121</f>
        <v>570000</v>
      </c>
      <c r="E120" s="10"/>
      <c r="F120" s="10"/>
      <c r="G120" s="11">
        <f>G121</f>
        <v>448747.92</v>
      </c>
      <c r="H120" s="11">
        <f t="shared" si="1"/>
        <v>78.7277052631579</v>
      </c>
    </row>
    <row r="121" spans="1:8" ht="25.5" outlineLevel="5">
      <c r="A121" s="15" t="s">
        <v>103</v>
      </c>
      <c r="B121" s="13" t="s">
        <v>120</v>
      </c>
      <c r="C121" s="13" t="s">
        <v>154</v>
      </c>
      <c r="D121" s="9">
        <v>570000</v>
      </c>
      <c r="E121" s="10"/>
      <c r="F121" s="10"/>
      <c r="G121" s="11">
        <v>448747.92</v>
      </c>
      <c r="H121" s="11">
        <f t="shared" si="1"/>
        <v>78.7277052631579</v>
      </c>
    </row>
    <row r="122" spans="1:8" ht="25.5" outlineLevel="4">
      <c r="A122" s="15" t="s">
        <v>9</v>
      </c>
      <c r="B122" s="13" t="s">
        <v>120</v>
      </c>
      <c r="C122" s="13" t="s">
        <v>10</v>
      </c>
      <c r="D122" s="9">
        <f>D123</f>
        <v>543301.34</v>
      </c>
      <c r="E122" s="10"/>
      <c r="F122" s="10"/>
      <c r="G122" s="11">
        <f>G123</f>
        <v>519873.31</v>
      </c>
      <c r="H122" s="11">
        <f t="shared" si="1"/>
        <v>95.68783872316605</v>
      </c>
    </row>
    <row r="123" spans="1:8" ht="25.5" outlineLevel="5">
      <c r="A123" s="15" t="s">
        <v>11</v>
      </c>
      <c r="B123" s="13" t="s">
        <v>120</v>
      </c>
      <c r="C123" s="13" t="s">
        <v>12</v>
      </c>
      <c r="D123" s="9">
        <v>543301.34</v>
      </c>
      <c r="E123" s="10"/>
      <c r="F123" s="10"/>
      <c r="G123" s="11">
        <v>519873.31</v>
      </c>
      <c r="H123" s="11">
        <f t="shared" si="1"/>
        <v>95.68783872316605</v>
      </c>
    </row>
    <row r="124" spans="1:8" ht="25.5" outlineLevel="5">
      <c r="A124" s="15" t="s">
        <v>143</v>
      </c>
      <c r="B124" s="13" t="s">
        <v>120</v>
      </c>
      <c r="C124" s="13" t="s">
        <v>40</v>
      </c>
      <c r="D124" s="9">
        <v>491988.72</v>
      </c>
      <c r="E124" s="10"/>
      <c r="F124" s="10"/>
      <c r="G124" s="11">
        <v>491988.72</v>
      </c>
      <c r="H124" s="11">
        <f t="shared" si="1"/>
        <v>100</v>
      </c>
    </row>
    <row r="125" spans="1:8" ht="25.5" outlineLevel="2">
      <c r="A125" s="15" t="s">
        <v>141</v>
      </c>
      <c r="B125" s="13" t="s">
        <v>153</v>
      </c>
      <c r="C125" s="13"/>
      <c r="D125" s="9">
        <f>D126</f>
        <v>201810</v>
      </c>
      <c r="E125" s="10"/>
      <c r="F125" s="10"/>
      <c r="G125" s="11">
        <f>G126</f>
        <v>201809.99</v>
      </c>
      <c r="H125" s="11">
        <f t="shared" si="1"/>
        <v>99.99999504484416</v>
      </c>
    </row>
    <row r="126" spans="1:8" ht="25.5" outlineLevel="3">
      <c r="A126" s="15" t="s">
        <v>142</v>
      </c>
      <c r="B126" s="13" t="s">
        <v>153</v>
      </c>
      <c r="C126" s="13" t="s">
        <v>104</v>
      </c>
      <c r="D126" s="9">
        <v>201810</v>
      </c>
      <c r="E126" s="10"/>
      <c r="F126" s="10"/>
      <c r="G126" s="11">
        <v>201809.99</v>
      </c>
      <c r="H126" s="11">
        <f t="shared" si="1"/>
        <v>99.99999504484416</v>
      </c>
    </row>
    <row r="127" spans="1:8" ht="25.5">
      <c r="A127" s="14" t="s">
        <v>121</v>
      </c>
      <c r="B127" s="12" t="s">
        <v>122</v>
      </c>
      <c r="C127" s="12"/>
      <c r="D127" s="22">
        <f>D128</f>
        <v>406500</v>
      </c>
      <c r="E127" s="23"/>
      <c r="F127" s="23"/>
      <c r="G127" s="24">
        <f>G128</f>
        <v>405607</v>
      </c>
      <c r="H127" s="24">
        <f>G127/D127*100</f>
        <v>99.78031980319804</v>
      </c>
    </row>
    <row r="128" spans="1:8" ht="15" outlineLevel="2">
      <c r="A128" s="15" t="s">
        <v>123</v>
      </c>
      <c r="B128" s="13" t="s">
        <v>124</v>
      </c>
      <c r="C128" s="13"/>
      <c r="D128" s="9">
        <f>D129</f>
        <v>406500</v>
      </c>
      <c r="E128" s="10"/>
      <c r="F128" s="10"/>
      <c r="G128" s="11">
        <f>G129</f>
        <v>405607</v>
      </c>
      <c r="H128" s="11">
        <f>G128/D128*100</f>
        <v>99.78031980319804</v>
      </c>
    </row>
    <row r="129" spans="1:8" ht="25.5" outlineLevel="3">
      <c r="A129" s="15" t="s">
        <v>125</v>
      </c>
      <c r="B129" s="13" t="s">
        <v>126</v>
      </c>
      <c r="C129" s="13"/>
      <c r="D129" s="9">
        <f>D130+D132</f>
        <v>406500</v>
      </c>
      <c r="E129" s="10"/>
      <c r="F129" s="10"/>
      <c r="G129" s="11">
        <f>G130+G132</f>
        <v>405607</v>
      </c>
      <c r="H129" s="11">
        <f>G129/D129*100</f>
        <v>99.78031980319804</v>
      </c>
    </row>
    <row r="130" spans="1:8" ht="51" outlineLevel="4">
      <c r="A130" s="15" t="s">
        <v>101</v>
      </c>
      <c r="B130" s="13" t="s">
        <v>126</v>
      </c>
      <c r="C130" s="13" t="s">
        <v>102</v>
      </c>
      <c r="D130" s="9">
        <f>D131</f>
        <v>382650</v>
      </c>
      <c r="E130" s="10"/>
      <c r="F130" s="10"/>
      <c r="G130" s="11">
        <f>G131</f>
        <v>381757</v>
      </c>
      <c r="H130" s="11">
        <f>G130*100/D130</f>
        <v>99.76662746635306</v>
      </c>
    </row>
    <row r="131" spans="1:8" ht="25.5" outlineLevel="5">
      <c r="A131" s="15" t="s">
        <v>103</v>
      </c>
      <c r="B131" s="13" t="s">
        <v>126</v>
      </c>
      <c r="C131" s="13" t="s">
        <v>104</v>
      </c>
      <c r="D131" s="9">
        <v>382650</v>
      </c>
      <c r="E131" s="10"/>
      <c r="F131" s="10"/>
      <c r="G131" s="11">
        <v>381757</v>
      </c>
      <c r="H131" s="11">
        <f>G131*100/D131</f>
        <v>99.76662746635306</v>
      </c>
    </row>
    <row r="132" spans="1:8" ht="30.75" customHeight="1">
      <c r="A132" s="15" t="s">
        <v>9</v>
      </c>
      <c r="B132" s="13" t="s">
        <v>126</v>
      </c>
      <c r="C132" s="13" t="s">
        <v>10</v>
      </c>
      <c r="D132" s="9">
        <f>D133</f>
        <v>23850</v>
      </c>
      <c r="E132" s="10"/>
      <c r="F132" s="10"/>
      <c r="G132" s="11">
        <f>G133</f>
        <v>23850</v>
      </c>
      <c r="H132" s="11">
        <f>G132*100/D132</f>
        <v>100</v>
      </c>
    </row>
    <row r="133" spans="1:8" ht="30" customHeight="1" outlineLevel="1">
      <c r="A133" s="15" t="s">
        <v>11</v>
      </c>
      <c r="B133" s="13" t="s">
        <v>126</v>
      </c>
      <c r="C133" s="13" t="s">
        <v>12</v>
      </c>
      <c r="D133" s="17">
        <v>23850</v>
      </c>
      <c r="E133" s="10"/>
      <c r="F133" s="10"/>
      <c r="G133" s="18">
        <v>23850</v>
      </c>
      <c r="H133" s="18">
        <f>G133*100/D133</f>
        <v>100</v>
      </c>
    </row>
    <row r="134" spans="1:8" ht="21.75" customHeight="1" outlineLevel="1">
      <c r="A134" s="25" t="s">
        <v>127</v>
      </c>
      <c r="B134" s="26"/>
      <c r="C134" s="27"/>
      <c r="D134" s="19">
        <f>D127+D95+D90+D85+D69+D64+D44+D34+D25+D12</f>
        <v>42895477.67</v>
      </c>
      <c r="E134" s="20"/>
      <c r="F134" s="20"/>
      <c r="G134" s="21">
        <f>G127+G95+G90+G85+G69+G64+G44+G34+G25+G12</f>
        <v>37525774.15</v>
      </c>
      <c r="H134" s="21">
        <f>G134/D134*100</f>
        <v>87.4818889736821</v>
      </c>
    </row>
    <row r="135" ht="23.25" customHeight="1" outlineLevel="4">
      <c r="A135" s="3"/>
    </row>
    <row r="136" spans="1:4" ht="8.25" customHeight="1" outlineLevel="5">
      <c r="A136" s="4"/>
      <c r="B136" s="5"/>
      <c r="C136" s="5"/>
      <c r="D136" s="5"/>
    </row>
    <row r="137" ht="12.75" customHeight="1" outlineLevel="4"/>
    <row r="138" ht="10.5" customHeight="1" outlineLevel="4"/>
    <row r="139" ht="7.5" customHeight="1" outlineLevel="4"/>
    <row r="140" ht="10.5" customHeight="1" outlineLevel="4"/>
    <row r="141" ht="21" customHeight="1" outlineLevel="4"/>
    <row r="142" ht="27.75" customHeight="1" outlineLevel="5"/>
    <row r="143" ht="22.5" customHeight="1" outlineLevel="5"/>
    <row r="144" ht="16.5" customHeight="1" outlineLevel="5"/>
    <row r="145" ht="14.25" customHeight="1" outlineLevel="5"/>
    <row r="146" ht="12.75" customHeight="1" outlineLevel="5"/>
    <row r="147" ht="9.75" customHeight="1" outlineLevel="5"/>
    <row r="148" ht="12.75" customHeight="1"/>
    <row r="149" ht="12.75" customHeight="1"/>
    <row r="150" ht="12.75" customHeight="1"/>
  </sheetData>
  <sheetProtection/>
  <mergeCells count="14">
    <mergeCell ref="C9:C10"/>
    <mergeCell ref="D9:D10"/>
    <mergeCell ref="G9:G10"/>
    <mergeCell ref="H9:H10"/>
    <mergeCell ref="A134:C134"/>
    <mergeCell ref="A3:H3"/>
    <mergeCell ref="A5:H6"/>
    <mergeCell ref="A8:H8"/>
    <mergeCell ref="A7:D7"/>
    <mergeCell ref="A1:H1"/>
    <mergeCell ref="A2:H2"/>
    <mergeCell ref="A4:H4"/>
    <mergeCell ref="A9:A10"/>
    <mergeCell ref="B9:B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2019-12-26T07:36:13Z</cp:lastPrinted>
  <dcterms:created xsi:type="dcterms:W3CDTF">2018-11-28T08:49:44Z</dcterms:created>
  <dcterms:modified xsi:type="dcterms:W3CDTF">2023-02-12T22:39:04Z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№10).xls</vt:lpwstr>
  </property>
  <property fmtid="{D5CDD505-2E9C-101B-9397-08002B2CF9AE}" pid="3" name="Название отчета">
    <vt:lpwstr>Аналитический отчет по исполнению бюджета (Приложение №10).xls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