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00" windowHeight="76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13" i="1" l="1"/>
  <c r="C13" i="1"/>
  <c r="D30" i="1"/>
  <c r="C30" i="1"/>
  <c r="C34" i="1" l="1"/>
  <c r="D34" i="1"/>
  <c r="D11" i="1" l="1"/>
  <c r="D28" i="1"/>
  <c r="D25" i="1"/>
  <c r="D21" i="1"/>
  <c r="D18" i="1"/>
  <c r="C25" i="1"/>
  <c r="C28" i="1"/>
  <c r="C21" i="1"/>
  <c r="C18" i="1"/>
  <c r="C11" i="1"/>
  <c r="D10" i="1" l="1"/>
  <c r="D41" i="1" s="1"/>
  <c r="C10" i="1"/>
  <c r="C41" i="1" s="1"/>
</calcChain>
</file>

<file path=xl/sharedStrings.xml><?xml version="1.0" encoding="utf-8"?>
<sst xmlns="http://schemas.openxmlformats.org/spreadsheetml/2006/main" count="56" uniqueCount="56">
  <si>
    <t>Единица измерения: руб.</t>
  </si>
  <si>
    <t>Код вида дохода</t>
  </si>
  <si>
    <t>Наименование доходов бюджета</t>
  </si>
  <si>
    <t>НАЛОГОВЫЕ И НЕНАЛОГОВЫЕ ДОХОДЫ</t>
  </si>
  <si>
    <t xml:space="preserve">      НАЛОГИ НА ПРИБЫЛЬ, ДОХОДЫ</t>
  </si>
  <si>
    <t xml:space="preserve">        Налог на доходы физических лиц с доходов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</si>
  <si>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</si>
  <si>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</si>
  <si>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</si>
  <si>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 доходы</t>
  </si>
  <si>
    <t xml:space="preserve"> Налог, взимаемый с налогоплательщиков, выбравших 
в качестве объекта налогообложения  доходы, уменьшенные  на величину расходов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</si>
  <si>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</si>
  <si>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</si>
  <si>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</si>
  <si>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</si>
  <si>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</si>
  <si>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</si>
  <si>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</si>
  <si>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</si>
  <si>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</si>
  <si>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ШТРАФЫ, САНКЦИИ, ВОЗМЕЩЕНИЕ УЩЕРБА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</si>
  <si>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</si>
  <si>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городских поселений на выравнивание бюджетной обеспеченности</t>
  </si>
  <si>
    <t>Доходы от уплаты акцизов на дизельное топливо, зачисляемые в консолидированные бюджеты субъектов Российской Федерации</t>
  </si>
  <si>
    <r>
      <t xml:space="preserve"> </t>
    </r>
    <r>
      <rPr>
        <sz val="10"/>
        <color rgb="FF000000"/>
        <rFont val="Arial"/>
        <family val="2"/>
        <charset val="204"/>
      </rPr>
  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  </r>
  </si>
  <si>
    <t xml:space="preserve"> Субвенции бюджетам городских поселений на
 осуществление первичного воинского учета на
 территориях, где отсутствуют военные комиссариаты</t>
  </si>
  <si>
    <t>ИТОГО ДОХОДОВ</t>
  </si>
  <si>
    <t xml:space="preserve">        Субсидии бюджетам городских поселений по муниципальной программе формирование современной городской среды</t>
  </si>
  <si>
    <t>Приложение №2</t>
  </si>
  <si>
    <t>Иные штрафы, неустойки, пени, уплаченные в соответствии с законом или договорами в случае неиспоолнения или ненадлежащего исполнения обязательств перед муниципальными органами (муниципальными казенными учреждениями) городского поселения.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</si>
  <si>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</si>
  <si>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</si>
  <si>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</si>
  <si>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10302230010000110</t>
  </si>
  <si>
    <t>10302240010000110</t>
  </si>
  <si>
    <t>10302250010000110</t>
  </si>
  <si>
    <t>10501011011000110</t>
  </si>
  <si>
    <t>10501021011000110</t>
  </si>
  <si>
    <t>10601030131000110</t>
  </si>
  <si>
    <t>10606033131000110</t>
  </si>
  <si>
    <t>10606043131000110</t>
  </si>
  <si>
    <t>11105035130000120</t>
  </si>
  <si>
    <t>11105013130000120</t>
  </si>
  <si>
    <t>11406013130000430</t>
  </si>
  <si>
    <t>20215001000000150</t>
  </si>
  <si>
    <t>20229999000211150</t>
  </si>
  <si>
    <t>20229999000233150</t>
  </si>
  <si>
    <t>20229999000219150</t>
  </si>
  <si>
    <t>20235118000000150</t>
  </si>
  <si>
    <t>Бюджет на 2024 год</t>
  </si>
  <si>
    <t>БЮДЖЕТ ГОРОДСКОГО ПОСЕЛЕНИЯ "ПОСЕЛОК ПОЛОТНЯНЫЙ ЗАВОД"
 НА 2024-2025 ГОД ПО ДОХОДАМ</t>
  </si>
  <si>
    <t xml:space="preserve"> Прочие неналоговые доходы бюджетов городских поселений</t>
  </si>
  <si>
    <t>Бюджет на 2025 год</t>
  </si>
  <si>
    <t>ПРОЧИЕ НЕНАЛОГОВЫЕ ДОХОДЫ БЮДЖЕТОВ</t>
  </si>
  <si>
    <t>к Решению
Полотняно-Заводского поселкового Собрания</t>
  </si>
  <si>
    <t>№ ______ от  ______  декабря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</si>
</sst>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theme="1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 Cyr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left" vertical="top" wrapText="1"/>
    </xf>
    <xf numFmtId="4" fontId="9" fillId="2" borderId="2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1" applyNumberFormat="1" applyBorder="1" applyProtection="1">
      <alignment horizont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4" applyNumberFormat="1" applyFont="1" applyFill="1" applyBorder="1" applyProtection="1">
      <alignment horizontal="left" vertical="top" wrapText="1"/>
    </xf>
    <xf numFmtId="164" fontId="8" fillId="3" borderId="1" xfId="5" applyNumberFormat="1" applyFont="1" applyFill="1" applyBorder="1" applyAlignment="1" applyProtection="1">
      <alignment horizontal="center" vertical="center" shrinkToFit="1"/>
    </xf>
    <xf numFmtId="0" fontId="7" fillId="3" borderId="1" xfId="4" applyNumberFormat="1" applyFont="1" applyFill="1" applyBorder="1" applyProtection="1">
      <alignment horizontal="left" vertical="top" wrapText="1"/>
    </xf>
    <xf numFmtId="0" fontId="0" fillId="3" borderId="1" xfId="0" applyFill="1" applyBorder="1" applyAlignment="1">
      <alignment wrapText="1"/>
    </xf>
    <xf numFmtId="0" fontId="11" fillId="3" borderId="2" xfId="4" applyNumberFormat="1" applyFont="1" applyFill="1" applyProtection="1">
      <alignment horizontal="left" vertical="top" wrapText="1"/>
    </xf>
    <xf numFmtId="0" fontId="10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164" fontId="8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5" applyNumberFormat="1" applyFont="1" applyFill="1" applyBorder="1" applyAlignment="1" applyProtection="1">
      <alignment horizontal="center" vertical="center" shrinkToFit="1"/>
    </xf>
    <xf numFmtId="164" fontId="7" fillId="3" borderId="5" xfId="5" applyNumberFormat="1" applyFont="1" applyFill="1" applyBorder="1" applyAlignment="1" applyProtection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/>
    </xf>
    <xf numFmtId="164" fontId="8" fillId="3" borderId="5" xfId="5" applyNumberFormat="1" applyFont="1" applyFill="1" applyBorder="1" applyAlignment="1" applyProtection="1">
      <alignment horizontal="center" vertical="top" shrinkToFit="1"/>
    </xf>
    <xf numFmtId="164" fontId="1" fillId="3" borderId="5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top" shrinkToFit="1"/>
    </xf>
    <xf numFmtId="164" fontId="10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7" fillId="3" borderId="1" xfId="5" applyNumberFormat="1" applyFont="1" applyFill="1" applyBorder="1" applyAlignment="1" applyProtection="1">
      <alignment horizontal="center" vertical="center" shrinkToFit="1"/>
    </xf>
    <xf numFmtId="165" fontId="0" fillId="3" borderId="1" xfId="0" applyNumberFormat="1" applyFill="1" applyBorder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5" applyNumberFormat="1" applyFont="1" applyFill="1" applyAlignment="1" applyProtection="1">
      <alignment horizontal="center" vertical="top" shrinkToFit="1"/>
    </xf>
    <xf numFmtId="164" fontId="7" fillId="0" borderId="1" xfId="5" applyNumberFormat="1" applyFont="1" applyFill="1" applyBorder="1" applyAlignment="1" applyProtection="1">
      <alignment horizontal="center" vertical="top" shrinkToFit="1"/>
    </xf>
    <xf numFmtId="164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4" fontId="7" fillId="3" borderId="10" xfId="5" applyNumberFormat="1" applyFont="1" applyFill="1" applyBorder="1" applyAlignment="1" applyProtection="1">
      <alignment horizontal="center" vertical="center" shrinkToFit="1"/>
    </xf>
    <xf numFmtId="0" fontId="7" fillId="3" borderId="1" xfId="4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7" fillId="3" borderId="3" xfId="3" applyNumberFormat="1" applyFont="1" applyFill="1" applyBorder="1" applyProtection="1">
      <alignment horizontal="center" vertical="center" wrapText="1"/>
      <protection locked="0"/>
    </xf>
    <xf numFmtId="0" fontId="7" fillId="3" borderId="4" xfId="3" applyNumberFormat="1" applyFont="1" applyFill="1" applyBorder="1" applyProtection="1">
      <alignment horizontal="center" vertical="center" wrapText="1"/>
      <protection locked="0"/>
    </xf>
    <xf numFmtId="0" fontId="8" fillId="3" borderId="7" xfId="3" applyNumberFormat="1" applyFont="1" applyFill="1" applyBorder="1" applyProtection="1">
      <alignment horizontal="center" vertical="center" wrapText="1"/>
      <protection locked="0"/>
    </xf>
    <xf numFmtId="0" fontId="8" fillId="3" borderId="8" xfId="3" applyNumberFormat="1" applyFont="1" applyFill="1" applyBorder="1" applyProtection="1">
      <alignment horizontal="center" vertical="center" wrapText="1"/>
      <protection locked="0"/>
    </xf>
    <xf numFmtId="0" fontId="5" fillId="0" borderId="0" xfId="1" applyNumberFormat="1" applyBorder="1" applyAlignment="1" applyProtection="1">
      <alignment horizontal="center" wrapText="1"/>
      <protection locked="0"/>
    </xf>
    <xf numFmtId="0" fontId="5" fillId="0" borderId="0" xfId="1" applyNumberFormat="1" applyBorder="1" applyAlignment="1" applyProtection="1">
      <alignment horizontal="center"/>
      <protection locked="0"/>
    </xf>
    <xf numFmtId="0" fontId="6" fillId="0" borderId="9" xfId="2" applyNumberFormat="1" applyBorder="1" applyAlignment="1" applyProtection="1">
      <alignment horizontal="right"/>
      <protection locked="0"/>
    </xf>
    <xf numFmtId="0" fontId="0" fillId="0" borderId="9" xfId="0" applyBorder="1" applyAlignment="1"/>
  </cellXfs>
  <cellStyles count="6">
    <cellStyle name="xl24" xfId="1"/>
    <cellStyle name="xl25" xfId="2"/>
    <cellStyle name="xl27" xfId="3"/>
    <cellStyle name="xl44" xfId="4"/>
    <cellStyle name="xl45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G7" sqref="G7"/>
    </sheetView>
  </sheetViews>
  <sheetFormatPr defaultRowHeight="15" x14ac:dyDescent="0.25"/>
  <cols>
    <col min="1" max="1" width="36.42578125" customWidth="1"/>
    <col min="2" max="2" width="55.7109375" customWidth="1"/>
    <col min="3" max="3" width="20.28515625" customWidth="1"/>
    <col min="4" max="4" width="22.5703125" customWidth="1"/>
  </cols>
  <sheetData>
    <row r="1" spans="1:4" ht="15.75" x14ac:dyDescent="0.25">
      <c r="A1" s="1"/>
      <c r="B1" s="31" t="s">
        <v>28</v>
      </c>
      <c r="C1" s="31"/>
      <c r="D1" s="32"/>
    </row>
    <row r="2" spans="1:4" ht="30.75" customHeight="1" x14ac:dyDescent="0.25">
      <c r="A2" s="1"/>
      <c r="B2" s="33" t="s">
        <v>54</v>
      </c>
      <c r="C2" s="34"/>
      <c r="D2" s="32"/>
    </row>
    <row r="3" spans="1:4" ht="15.75" x14ac:dyDescent="0.25">
      <c r="A3" s="1"/>
      <c r="B3" s="35" t="s">
        <v>55</v>
      </c>
      <c r="C3" s="35"/>
      <c r="D3" s="32"/>
    </row>
    <row r="4" spans="1:4" ht="8.25" customHeight="1" x14ac:dyDescent="0.25">
      <c r="A4" s="1"/>
      <c r="B4" s="1"/>
      <c r="C4" s="2"/>
    </row>
    <row r="5" spans="1:4" ht="36" customHeight="1" x14ac:dyDescent="0.25">
      <c r="A5" s="43" t="s">
        <v>50</v>
      </c>
      <c r="B5" s="44"/>
      <c r="C5" s="44"/>
      <c r="D5" s="32"/>
    </row>
    <row r="6" spans="1:4" ht="4.5" customHeight="1" x14ac:dyDescent="0.25">
      <c r="A6" s="3"/>
      <c r="B6" s="3"/>
      <c r="C6" s="3"/>
    </row>
    <row r="7" spans="1:4" x14ac:dyDescent="0.25">
      <c r="A7" s="45" t="s">
        <v>0</v>
      </c>
      <c r="B7" s="45"/>
      <c r="C7" s="45"/>
      <c r="D7" s="46"/>
    </row>
    <row r="8" spans="1:4" x14ac:dyDescent="0.25">
      <c r="A8" s="39" t="s">
        <v>1</v>
      </c>
      <c r="B8" s="39" t="s">
        <v>2</v>
      </c>
      <c r="C8" s="41" t="s">
        <v>49</v>
      </c>
      <c r="D8" s="38" t="s">
        <v>52</v>
      </c>
    </row>
    <row r="9" spans="1:4" x14ac:dyDescent="0.25">
      <c r="A9" s="40"/>
      <c r="B9" s="40"/>
      <c r="C9" s="42"/>
      <c r="D9" s="38"/>
    </row>
    <row r="10" spans="1:4" x14ac:dyDescent="0.25">
      <c r="A10" s="24">
        <v>1E+16</v>
      </c>
      <c r="B10" s="4" t="s">
        <v>3</v>
      </c>
      <c r="C10" s="13">
        <f>C11+C13+C18+C21+C25+C28+C30</f>
        <v>31352140</v>
      </c>
      <c r="D10" s="5">
        <f>D11+D13+D18+D21+D25+D28+D30</f>
        <v>32267320</v>
      </c>
    </row>
    <row r="11" spans="1:4" x14ac:dyDescent="0.25">
      <c r="A11" s="23">
        <v>1.01E+16</v>
      </c>
      <c r="B11" s="6" t="s">
        <v>4</v>
      </c>
      <c r="C11" s="14">
        <f>C12</f>
        <v>16972000</v>
      </c>
      <c r="D11" s="21">
        <f>D12</f>
        <v>17808000</v>
      </c>
    </row>
    <row r="12" spans="1:4" x14ac:dyDescent="0.25">
      <c r="A12" s="23">
        <v>1.01020100110001E+16</v>
      </c>
      <c r="B12" s="8" t="s">
        <v>5</v>
      </c>
      <c r="C12" s="15">
        <v>16972000</v>
      </c>
      <c r="D12" s="20">
        <v>17808000</v>
      </c>
    </row>
    <row r="13" spans="1:4" ht="38.25" x14ac:dyDescent="0.25">
      <c r="A13" s="23">
        <v>1.03E+16</v>
      </c>
      <c r="B13" s="6" t="s">
        <v>6</v>
      </c>
      <c r="C13" s="14">
        <f>C16+C14+C15+C17</f>
        <v>1116140</v>
      </c>
      <c r="D13" s="7">
        <f>D16+D14+D15+D17</f>
        <v>1195320</v>
      </c>
    </row>
    <row r="14" spans="1:4" ht="38.25" x14ac:dyDescent="0.25">
      <c r="A14" s="23" t="s">
        <v>33</v>
      </c>
      <c r="B14" s="8" t="s">
        <v>23</v>
      </c>
      <c r="C14" s="22">
        <v>532490</v>
      </c>
      <c r="D14" s="22">
        <v>571670</v>
      </c>
    </row>
    <row r="15" spans="1:4" ht="51" x14ac:dyDescent="0.25">
      <c r="A15" s="23" t="s">
        <v>34</v>
      </c>
      <c r="B15" s="6" t="s">
        <v>24</v>
      </c>
      <c r="C15" s="15">
        <v>3640</v>
      </c>
      <c r="D15" s="20">
        <v>3800</v>
      </c>
    </row>
    <row r="16" spans="1:4" ht="51" x14ac:dyDescent="0.25">
      <c r="A16" s="23" t="s">
        <v>35</v>
      </c>
      <c r="B16" s="8" t="s">
        <v>7</v>
      </c>
      <c r="C16" s="15">
        <v>580010</v>
      </c>
      <c r="D16" s="20">
        <v>619850</v>
      </c>
    </row>
    <row r="17" spans="1:4" hidden="1" x14ac:dyDescent="0.25">
      <c r="A17" s="23"/>
      <c r="B17" s="8"/>
      <c r="C17" s="15"/>
      <c r="D17" s="20"/>
    </row>
    <row r="18" spans="1:4" x14ac:dyDescent="0.25">
      <c r="A18" s="23">
        <v>1.05E+16</v>
      </c>
      <c r="B18" s="6" t="s">
        <v>8</v>
      </c>
      <c r="C18" s="14">
        <f>C19+C20</f>
        <v>6000000</v>
      </c>
      <c r="D18" s="7">
        <f>D19+D20</f>
        <v>6000000</v>
      </c>
    </row>
    <row r="19" spans="1:4" ht="25.5" x14ac:dyDescent="0.25">
      <c r="A19" s="23" t="s">
        <v>36</v>
      </c>
      <c r="B19" s="8" t="s">
        <v>9</v>
      </c>
      <c r="C19" s="15">
        <v>4284000</v>
      </c>
      <c r="D19" s="20">
        <v>4284000</v>
      </c>
    </row>
    <row r="20" spans="1:4" ht="45" x14ac:dyDescent="0.25">
      <c r="A20" s="23" t="s">
        <v>37</v>
      </c>
      <c r="B20" s="9" t="s">
        <v>10</v>
      </c>
      <c r="C20" s="16">
        <v>1716000</v>
      </c>
      <c r="D20" s="20">
        <v>1716000</v>
      </c>
    </row>
    <row r="21" spans="1:4" x14ac:dyDescent="0.25">
      <c r="A21" s="23">
        <v>1.06E+16</v>
      </c>
      <c r="B21" s="6" t="s">
        <v>11</v>
      </c>
      <c r="C21" s="17">
        <f>C22+C23+C24</f>
        <v>5760000</v>
      </c>
      <c r="D21" s="7">
        <f>D22+D23+D24</f>
        <v>5760000</v>
      </c>
    </row>
    <row r="22" spans="1:4" ht="38.25" x14ac:dyDescent="0.25">
      <c r="A22" s="23" t="s">
        <v>38</v>
      </c>
      <c r="B22" s="8" t="s">
        <v>12</v>
      </c>
      <c r="C22" s="15">
        <v>1660000</v>
      </c>
      <c r="D22" s="20">
        <v>1660000</v>
      </c>
    </row>
    <row r="23" spans="1:4" ht="38.25" x14ac:dyDescent="0.25">
      <c r="A23" s="23" t="s">
        <v>39</v>
      </c>
      <c r="B23" s="8" t="s">
        <v>13</v>
      </c>
      <c r="C23" s="15">
        <v>3280000</v>
      </c>
      <c r="D23" s="20">
        <v>3280000</v>
      </c>
    </row>
    <row r="24" spans="1:4" ht="38.25" x14ac:dyDescent="0.25">
      <c r="A24" s="23" t="s">
        <v>40</v>
      </c>
      <c r="B24" s="8" t="s">
        <v>14</v>
      </c>
      <c r="C24" s="15">
        <v>820000</v>
      </c>
      <c r="D24" s="20">
        <v>820000</v>
      </c>
    </row>
    <row r="25" spans="1:4" ht="38.25" x14ac:dyDescent="0.25">
      <c r="A25" s="23">
        <v>1.11E+16</v>
      </c>
      <c r="B25" s="6" t="s">
        <v>15</v>
      </c>
      <c r="C25" s="14">
        <f>C26+C27</f>
        <v>1254000</v>
      </c>
      <c r="D25" s="7">
        <f>D26+D27</f>
        <v>1254000</v>
      </c>
    </row>
    <row r="26" spans="1:4" ht="63.75" x14ac:dyDescent="0.25">
      <c r="A26" s="23" t="s">
        <v>41</v>
      </c>
      <c r="B26" s="8" t="s">
        <v>16</v>
      </c>
      <c r="C26" s="15">
        <v>54000</v>
      </c>
      <c r="D26" s="20">
        <v>54000</v>
      </c>
    </row>
    <row r="27" spans="1:4" ht="63.75" x14ac:dyDescent="0.25">
      <c r="A27" s="23" t="s">
        <v>42</v>
      </c>
      <c r="B27" s="8" t="s">
        <v>17</v>
      </c>
      <c r="C27" s="15">
        <v>1200000</v>
      </c>
      <c r="D27" s="20">
        <v>1200000</v>
      </c>
    </row>
    <row r="28" spans="1:4" ht="25.5" x14ac:dyDescent="0.25">
      <c r="A28" s="23">
        <v>1.14E+16</v>
      </c>
      <c r="B28" s="6" t="s">
        <v>18</v>
      </c>
      <c r="C28" s="14">
        <f>C29</f>
        <v>100000</v>
      </c>
      <c r="D28" s="7">
        <f>D29</f>
        <v>100000</v>
      </c>
    </row>
    <row r="29" spans="1:4" ht="38.25" x14ac:dyDescent="0.25">
      <c r="A29" s="23" t="s">
        <v>43</v>
      </c>
      <c r="B29" s="8" t="s">
        <v>19</v>
      </c>
      <c r="C29" s="15">
        <v>100000</v>
      </c>
      <c r="D29" s="20">
        <v>100000</v>
      </c>
    </row>
    <row r="30" spans="1:4" x14ac:dyDescent="0.25">
      <c r="A30" s="23">
        <v>1.16E+16</v>
      </c>
      <c r="B30" s="6" t="s">
        <v>20</v>
      </c>
      <c r="C30" s="14">
        <f>C31+C33</f>
        <v>150000</v>
      </c>
      <c r="D30" s="7">
        <f>D31+D33</f>
        <v>150000</v>
      </c>
    </row>
    <row r="31" spans="1:4" ht="63.75" x14ac:dyDescent="0.25">
      <c r="A31" s="23">
        <v>1.16900501300001E+16</v>
      </c>
      <c r="B31" s="8" t="s">
        <v>29</v>
      </c>
      <c r="C31" s="15">
        <v>50000</v>
      </c>
      <c r="D31" s="20">
        <v>50000</v>
      </c>
    </row>
    <row r="32" spans="1:4" x14ac:dyDescent="0.25">
      <c r="A32" s="23">
        <v>1.17E+16</v>
      </c>
      <c r="B32" s="6" t="s">
        <v>53</v>
      </c>
      <c r="C32" s="14">
        <f>C33</f>
        <v>100000</v>
      </c>
      <c r="D32" s="21">
        <f>D33</f>
        <v>100000</v>
      </c>
    </row>
    <row r="33" spans="1:4" ht="25.5" x14ac:dyDescent="0.25">
      <c r="A33" s="23">
        <v>1.17050501300001E+16</v>
      </c>
      <c r="B33" s="30" t="s">
        <v>51</v>
      </c>
      <c r="C33" s="22">
        <v>100000</v>
      </c>
      <c r="D33" s="29">
        <v>100000</v>
      </c>
    </row>
    <row r="34" spans="1:4" ht="38.25" x14ac:dyDescent="0.25">
      <c r="A34" s="23">
        <v>2.02E+16</v>
      </c>
      <c r="B34" s="6" t="s">
        <v>21</v>
      </c>
      <c r="C34" s="14">
        <f>SUM(C35:C40)</f>
        <v>6979843.8700000001</v>
      </c>
      <c r="D34" s="7">
        <f>SUM(D35:D40)</f>
        <v>4495051</v>
      </c>
    </row>
    <row r="35" spans="1:4" ht="25.5" x14ac:dyDescent="0.25">
      <c r="A35" s="23" t="s">
        <v>44</v>
      </c>
      <c r="B35" s="8" t="s">
        <v>22</v>
      </c>
      <c r="C35" s="19">
        <v>3903056</v>
      </c>
      <c r="D35" s="19">
        <v>3903056</v>
      </c>
    </row>
    <row r="36" spans="1:4" ht="42" customHeight="1" x14ac:dyDescent="0.25">
      <c r="A36" s="23">
        <v>2.02255550000001E+16</v>
      </c>
      <c r="B36" s="10" t="s">
        <v>27</v>
      </c>
      <c r="C36" s="25">
        <v>2570641.87</v>
      </c>
      <c r="D36" s="25">
        <v>0</v>
      </c>
    </row>
    <row r="37" spans="1:4" ht="114.75" x14ac:dyDescent="0.25">
      <c r="A37" s="23" t="s">
        <v>45</v>
      </c>
      <c r="B37" s="10" t="s">
        <v>30</v>
      </c>
      <c r="C37" s="25">
        <v>0</v>
      </c>
      <c r="D37" s="25">
        <v>67492</v>
      </c>
    </row>
    <row r="38" spans="1:4" ht="0.75" customHeight="1" x14ac:dyDescent="0.25">
      <c r="A38" s="23" t="s">
        <v>46</v>
      </c>
      <c r="B38" s="10" t="s">
        <v>31</v>
      </c>
      <c r="C38" s="25">
        <v>0</v>
      </c>
      <c r="D38" s="25">
        <v>0</v>
      </c>
    </row>
    <row r="39" spans="1:4" ht="51" x14ac:dyDescent="0.25">
      <c r="A39" s="23" t="s">
        <v>47</v>
      </c>
      <c r="B39" s="8" t="s">
        <v>32</v>
      </c>
      <c r="C39" s="26">
        <v>33946</v>
      </c>
      <c r="D39" s="26">
        <v>35303</v>
      </c>
    </row>
    <row r="40" spans="1:4" ht="39" x14ac:dyDescent="0.25">
      <c r="A40" s="23" t="s">
        <v>48</v>
      </c>
      <c r="B40" s="11" t="s">
        <v>25</v>
      </c>
      <c r="C40" s="27">
        <v>472200</v>
      </c>
      <c r="D40" s="27">
        <v>489200</v>
      </c>
    </row>
    <row r="41" spans="1:4" x14ac:dyDescent="0.25">
      <c r="A41" s="36" t="s">
        <v>26</v>
      </c>
      <c r="B41" s="37"/>
      <c r="C41" s="18">
        <f>C34+C10</f>
        <v>38331983.869999997</v>
      </c>
      <c r="D41" s="12">
        <f>D34+D10</f>
        <v>36762371</v>
      </c>
    </row>
    <row r="43" spans="1:4" x14ac:dyDescent="0.25">
      <c r="C43" s="28"/>
      <c r="D43" s="28"/>
    </row>
  </sheetData>
  <mergeCells count="10">
    <mergeCell ref="B1:D1"/>
    <mergeCell ref="B2:D2"/>
    <mergeCell ref="B3:D3"/>
    <mergeCell ref="A41:B41"/>
    <mergeCell ref="D8:D9"/>
    <mergeCell ref="A8:A9"/>
    <mergeCell ref="B8:B9"/>
    <mergeCell ref="C8:C9"/>
    <mergeCell ref="A5:D5"/>
    <mergeCell ref="A7:D7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2022-12-22T13:14:55Z</cp:lastPrinted>
  <dcterms:created xsi:type="dcterms:W3CDTF">2019-11-21T05:26:03Z</dcterms:created>
  <dcterms:modified xsi:type="dcterms:W3CDTF">2022-12-22T13:14:58Z</dcterms:modified>
</cp:coreProperties>
</file>